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AppData\Local\Temp\Rar$DIa0.190\"/>
    </mc:Choice>
  </mc:AlternateContent>
  <bookViews>
    <workbookView xWindow="0" yWindow="0" windowWidth="28800" windowHeight="12330" tabRatio="859" activeTab="3"/>
  </bookViews>
  <sheets>
    <sheet name="В" sheetId="1" r:id="rId1"/>
    <sheet name="3" sheetId="2" r:id="rId2"/>
    <sheet name="3 на стол" sheetId="7" state="hidden" r:id="rId3"/>
    <sheet name="4" sheetId="3" r:id="rId4"/>
    <sheet name="4 на стол" sheetId="9" state="hidden" r:id="rId5"/>
    <sheet name="5" sheetId="4" r:id="rId6"/>
    <sheet name="5 на стол" sheetId="6" state="hidden" r:id="rId7"/>
    <sheet name="6" sheetId="11" r:id="rId8"/>
    <sheet name="6 на стол" sheetId="14" state="hidden" r:id="rId9"/>
    <sheet name="7" sheetId="55" r:id="rId10"/>
    <sheet name="7 на стол" sheetId="56" state="hidden" r:id="rId11"/>
    <sheet name="Квал" sheetId="48" state="hidden" r:id="rId12"/>
    <sheet name="1-16 Ф" sheetId="49" state="hidden" r:id="rId13"/>
    <sheet name="1-8 Ф" sheetId="50" state="hidden" r:id="rId14"/>
    <sheet name="1-4 Ф" sheetId="52" state="hidden" r:id="rId15"/>
    <sheet name="1-2 Ф" sheetId="53" state="hidden" r:id="rId16"/>
    <sheet name="УТ-ФИН" sheetId="54" state="hidden" r:id="rId17"/>
    <sheet name="8" sheetId="15" r:id="rId18"/>
    <sheet name="9" sheetId="26" r:id="rId19"/>
    <sheet name="10" sheetId="29" r:id="rId20"/>
    <sheet name="11" sheetId="30" r:id="rId21"/>
    <sheet name="12" sheetId="32" r:id="rId22"/>
    <sheet name="13" sheetId="33" r:id="rId23"/>
    <sheet name="14" sheetId="66" r:id="rId24"/>
    <sheet name="15" sheetId="35" r:id="rId25"/>
    <sheet name="16" sheetId="36" r:id="rId26"/>
    <sheet name="17" sheetId="37" r:id="rId27"/>
    <sheet name="18" sheetId="38" r:id="rId28"/>
    <sheet name="19" sheetId="39" r:id="rId29"/>
    <sheet name="20" sheetId="40" r:id="rId30"/>
    <sheet name="21" sheetId="41" r:id="rId31"/>
    <sheet name="22" sheetId="42" r:id="rId32"/>
    <sheet name="23" sheetId="43" r:id="rId33"/>
    <sheet name="24" sheetId="44" r:id="rId34"/>
    <sheet name="25" sheetId="45" r:id="rId35"/>
    <sheet name="26" sheetId="46" r:id="rId36"/>
    <sheet name="27" sheetId="47" state="hidden" r:id="rId37"/>
    <sheet name="28" sheetId="57" state="hidden" r:id="rId38"/>
    <sheet name="29" sheetId="58" r:id="rId39"/>
    <sheet name="30" sheetId="60" r:id="rId40"/>
    <sheet name="31" sheetId="59" state="hidden" r:id="rId41"/>
    <sheet name="32" sheetId="61" state="hidden" r:id="rId42"/>
    <sheet name="33" sheetId="62" state="hidden" r:id="rId43"/>
    <sheet name="34" sheetId="63" state="hidden" r:id="rId44"/>
    <sheet name="35" sheetId="64" r:id="rId45"/>
    <sheet name="36" sheetId="65" r:id="rId46"/>
    <sheet name="43" sheetId="67" r:id="rId47"/>
    <sheet name="46" sheetId="68" r:id="rId48"/>
    <sheet name="Лист1" sheetId="69" r:id="rId49"/>
  </sheets>
  <definedNames>
    <definedName name="_xlnm.Print_Area" localSheetId="19">'10'!$A$1:$Y$61</definedName>
    <definedName name="_xlnm.Print_Area" localSheetId="20">'11'!$A$1:$Y$62</definedName>
    <definedName name="_xlnm.Print_Area" localSheetId="12">'1-16 Ф'!$A$1:$R$84</definedName>
    <definedName name="_xlnm.Print_Area" localSheetId="21">'12'!$A$1:$Z$69</definedName>
    <definedName name="_xlnm.Print_Area" localSheetId="15">'1-2 Ф'!$A$1:$R$28</definedName>
    <definedName name="_xlnm.Print_Area" localSheetId="22">'13'!$A$1:$Y$71</definedName>
    <definedName name="_xlnm.Print_Area" localSheetId="23">'14'!$A$1:$Y$68</definedName>
    <definedName name="_xlnm.Print_Area" localSheetId="14">'1-4 Ф'!$A$1:$R$36</definedName>
    <definedName name="_xlnm.Print_Area" localSheetId="24">'15'!$A$1:$Y$74</definedName>
    <definedName name="_xlnm.Print_Area" localSheetId="25">'16'!$A$1:$Y$72</definedName>
    <definedName name="_xlnm.Print_Area" localSheetId="26">'17'!$A$1:$AC$80</definedName>
    <definedName name="_xlnm.Print_Area" localSheetId="27">'18'!$A$1:$AC$82</definedName>
    <definedName name="_xlnm.Print_Area" localSheetId="13">'1-8 Ф'!$A$1:$R$54</definedName>
    <definedName name="_xlnm.Print_Area" localSheetId="28">'19'!$A$1:$AC$83</definedName>
    <definedName name="_xlnm.Print_Area" localSheetId="29">'20'!$A$1:$AC$85</definedName>
    <definedName name="_xlnm.Print_Area" localSheetId="30">'21'!$A$1:$AC$84</definedName>
    <definedName name="_xlnm.Print_Area" localSheetId="31">'22'!$A$1:$AC$85</definedName>
    <definedName name="_xlnm.Print_Area" localSheetId="32">'23'!$A$1:$AC$86</definedName>
    <definedName name="_xlnm.Print_Area" localSheetId="33">'24'!$A$1:$AC$87</definedName>
    <definedName name="_xlnm.Print_Area" localSheetId="34">'25'!$A$1:$AC$88</definedName>
    <definedName name="_xlnm.Print_Area" localSheetId="35">'26'!$A$1:$AC$90</definedName>
    <definedName name="_xlnm.Print_Area" localSheetId="36">'27'!$A$1:$AB$92</definedName>
    <definedName name="_xlnm.Print_Area" localSheetId="37">'28'!$A$1:$AB$126</definedName>
    <definedName name="_xlnm.Print_Area" localSheetId="38">'29'!$A$1:$AC$128</definedName>
    <definedName name="_xlnm.Print_Area" localSheetId="1">'3'!$A$1:$N$25</definedName>
    <definedName name="_xlnm.Print_Area" localSheetId="2">'3 на стол'!$A$1:$R$24</definedName>
    <definedName name="_xlnm.Print_Area" localSheetId="39">'30'!$A$1:$AC$126</definedName>
    <definedName name="_xlnm.Print_Area" localSheetId="40">'31'!$A$1:$AB$128</definedName>
    <definedName name="_xlnm.Print_Area" localSheetId="41">'32'!$A$1:$AB$126</definedName>
    <definedName name="_xlnm.Print_Area" localSheetId="42">'33'!$A$1:$AD$128</definedName>
    <definedName name="_xlnm.Print_Area" localSheetId="43">'34'!$A$1:$AD$128</definedName>
    <definedName name="_xlnm.Print_Area" localSheetId="44">'35'!$A$1:$AE$131</definedName>
    <definedName name="_xlnm.Print_Area" localSheetId="45">'36'!$A$1:$AD$132</definedName>
    <definedName name="_xlnm.Print_Area" localSheetId="3">'4'!$A$1:$N$29</definedName>
    <definedName name="_xlnm.Print_Area" localSheetId="4">'4 на стол'!$A$1:$R$27</definedName>
    <definedName name="_xlnm.Print_Area" localSheetId="46">'43'!$A$1:$AE$150</definedName>
    <definedName name="_xlnm.Print_Area" localSheetId="47">'46'!$A$1:$AE$157</definedName>
    <definedName name="_xlnm.Print_Area" localSheetId="5">'5'!$A$1:$R$31</definedName>
    <definedName name="_xlnm.Print_Area" localSheetId="6">'5 на стол'!$A$1:$R$28</definedName>
    <definedName name="_xlnm.Print_Area" localSheetId="7">'6'!$A$1:$X$51</definedName>
    <definedName name="_xlnm.Print_Area" localSheetId="8">'6 на стол'!$A$1:$R$33</definedName>
    <definedName name="_xlnm.Print_Area" localSheetId="9">'7'!$A$1:$X$53</definedName>
    <definedName name="_xlnm.Print_Area" localSheetId="10">'7 на стол'!$A$1:$R$36</definedName>
    <definedName name="_xlnm.Print_Area" localSheetId="17">'8'!$A$1:$X$65</definedName>
    <definedName name="_xlnm.Print_Area" localSheetId="18">'9'!$A$1:$Y$60</definedName>
    <definedName name="_xlnm.Print_Area" localSheetId="0">В!$A$1:$J$119</definedName>
    <definedName name="_xlnm.Print_Area" localSheetId="11">Квал!$A$1:$R$100</definedName>
    <definedName name="_xlnm.Print_Area" localSheetId="16">'УТ-ФИН'!$A$1:$R$27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8" i="68" l="1"/>
  <c r="J54" i="68"/>
  <c r="J105" i="68" l="1"/>
  <c r="J103" i="68"/>
  <c r="J101" i="68"/>
  <c r="AE53" i="68"/>
  <c r="J50" i="68"/>
  <c r="J64" i="68"/>
  <c r="J68" i="68"/>
  <c r="J72" i="68"/>
  <c r="J76" i="68"/>
  <c r="J90" i="68"/>
  <c r="J94" i="68"/>
  <c r="J98" i="68"/>
  <c r="J46" i="68"/>
  <c r="J42" i="68"/>
  <c r="J30" i="68"/>
  <c r="D105" i="68"/>
  <c r="E105" i="68"/>
  <c r="D106" i="68"/>
  <c r="E106" i="68"/>
  <c r="D101" i="68"/>
  <c r="E101" i="68"/>
  <c r="D102" i="68"/>
  <c r="E102" i="68"/>
  <c r="D103" i="68"/>
  <c r="E103" i="68"/>
  <c r="D104" i="68"/>
  <c r="E104" i="68"/>
  <c r="Y154" i="68"/>
  <c r="J154" i="68"/>
  <c r="Y153" i="68"/>
  <c r="J153" i="68"/>
  <c r="Y151" i="68"/>
  <c r="J151" i="68"/>
  <c r="Y150" i="68"/>
  <c r="J150" i="68"/>
  <c r="Y129" i="68"/>
  <c r="AD128" i="68"/>
  <c r="D142" i="68" s="1"/>
  <c r="T128" i="68"/>
  <c r="Y127" i="68"/>
  <c r="O127" i="68"/>
  <c r="T126" i="68"/>
  <c r="J126" i="68"/>
  <c r="O125" i="68"/>
  <c r="J124" i="68"/>
  <c r="Y122" i="68"/>
  <c r="AD121" i="68"/>
  <c r="D140" i="68" s="1"/>
  <c r="T121" i="68"/>
  <c r="Y120" i="68"/>
  <c r="O120" i="68"/>
  <c r="T119" i="68"/>
  <c r="J119" i="68"/>
  <c r="O118" i="68"/>
  <c r="J117" i="68"/>
  <c r="E100" i="68"/>
  <c r="D100" i="68"/>
  <c r="E99" i="68"/>
  <c r="D99" i="68"/>
  <c r="O104" i="68"/>
  <c r="E98" i="68"/>
  <c r="D98" i="68"/>
  <c r="E97" i="68"/>
  <c r="D97" i="68"/>
  <c r="T102" i="68"/>
  <c r="E96" i="68"/>
  <c r="D96" i="68"/>
  <c r="E95" i="68"/>
  <c r="D95" i="68"/>
  <c r="O100" i="68"/>
  <c r="Y94" i="68"/>
  <c r="O92" i="68"/>
  <c r="T89" i="68"/>
  <c r="O86" i="68"/>
  <c r="O82" i="68"/>
  <c r="AD72" i="68"/>
  <c r="T80" i="68"/>
  <c r="O78" i="68"/>
  <c r="Y67" i="68"/>
  <c r="O70" i="68"/>
  <c r="T64" i="68"/>
  <c r="O62" i="68"/>
  <c r="AD58" i="68"/>
  <c r="D136" i="68" s="1"/>
  <c r="O52" i="68"/>
  <c r="T55" i="68"/>
  <c r="O44" i="68"/>
  <c r="Y45" i="68"/>
  <c r="T40" i="68"/>
  <c r="O38" i="68"/>
  <c r="AD34" i="68"/>
  <c r="O34" i="68"/>
  <c r="T29" i="68"/>
  <c r="O27" i="68"/>
  <c r="J26" i="68"/>
  <c r="Y23" i="68"/>
  <c r="J22" i="68"/>
  <c r="O20" i="68"/>
  <c r="T18" i="68"/>
  <c r="O16" i="68"/>
  <c r="C9" i="68"/>
  <c r="Z8" i="68"/>
  <c r="C8" i="68"/>
  <c r="B6" i="68"/>
  <c r="B2" i="68"/>
  <c r="B1" i="68"/>
  <c r="J112" i="67"/>
  <c r="J110" i="67"/>
  <c r="AD58" i="67"/>
  <c r="D129" i="67" s="1"/>
  <c r="AD34" i="67"/>
  <c r="AD72" i="67"/>
  <c r="Y89" i="67"/>
  <c r="Y67" i="67"/>
  <c r="Y45" i="67"/>
  <c r="Y23" i="67"/>
  <c r="T29" i="67"/>
  <c r="T40" i="67"/>
  <c r="T52" i="67"/>
  <c r="T62" i="67"/>
  <c r="T72" i="67"/>
  <c r="T84" i="67"/>
  <c r="T96" i="67"/>
  <c r="O87" i="67"/>
  <c r="O82" i="67"/>
  <c r="O77" i="67"/>
  <c r="O70" i="67"/>
  <c r="O64" i="67"/>
  <c r="O60" i="67"/>
  <c r="O56" i="67"/>
  <c r="O50" i="67"/>
  <c r="O44" i="67"/>
  <c r="O38" i="67"/>
  <c r="O32" i="67"/>
  <c r="J40" i="67"/>
  <c r="J78" i="67"/>
  <c r="J36" i="67"/>
  <c r="J88" i="67"/>
  <c r="J92" i="67"/>
  <c r="J48" i="67"/>
  <c r="J52" i="67"/>
  <c r="J72" i="67"/>
  <c r="J68" i="67"/>
  <c r="O98" i="67"/>
  <c r="O94" i="67"/>
  <c r="O27" i="67"/>
  <c r="J26" i="67"/>
  <c r="J22" i="67"/>
  <c r="O20" i="67"/>
  <c r="T18" i="67"/>
  <c r="O16" i="67"/>
  <c r="D95" i="67"/>
  <c r="J95" i="67" s="1"/>
  <c r="E95" i="67"/>
  <c r="D96" i="67"/>
  <c r="E96" i="67"/>
  <c r="D97" i="67"/>
  <c r="J97" i="67" s="1"/>
  <c r="E97" i="67"/>
  <c r="D98" i="67"/>
  <c r="E98" i="67"/>
  <c r="D99" i="67"/>
  <c r="J99" i="67" s="1"/>
  <c r="E99" i="67"/>
  <c r="D100" i="67"/>
  <c r="E100" i="67"/>
  <c r="D83" i="1"/>
  <c r="J87" i="68" s="1"/>
  <c r="D85" i="1"/>
  <c r="D89" i="67" s="1"/>
  <c r="D87" i="1"/>
  <c r="D91" i="67" s="1"/>
  <c r="D89" i="1"/>
  <c r="F91" i="1"/>
  <c r="F93" i="1"/>
  <c r="F95" i="1"/>
  <c r="F97" i="1"/>
  <c r="F99" i="1"/>
  <c r="F101" i="1"/>
  <c r="F103" i="1"/>
  <c r="F105" i="1"/>
  <c r="F107" i="1"/>
  <c r="F109" i="1"/>
  <c r="D87" i="67"/>
  <c r="Y147" i="67"/>
  <c r="J147" i="67"/>
  <c r="Y146" i="67"/>
  <c r="J146" i="67"/>
  <c r="Y144" i="67"/>
  <c r="J144" i="67"/>
  <c r="Y143" i="67"/>
  <c r="J143" i="67"/>
  <c r="Y122" i="67"/>
  <c r="AD121" i="67"/>
  <c r="D135" i="67" s="1"/>
  <c r="T121" i="67"/>
  <c r="Y120" i="67"/>
  <c r="O120" i="67"/>
  <c r="T119" i="67"/>
  <c r="J119" i="67"/>
  <c r="O118" i="67"/>
  <c r="J117" i="67"/>
  <c r="Y115" i="67"/>
  <c r="AD114" i="67"/>
  <c r="D133" i="67" s="1"/>
  <c r="T114" i="67"/>
  <c r="Y113" i="67"/>
  <c r="O113" i="67"/>
  <c r="T112" i="67"/>
  <c r="O111" i="67"/>
  <c r="C9" i="67"/>
  <c r="Z8" i="67"/>
  <c r="C8" i="67"/>
  <c r="B6" i="67"/>
  <c r="B2" i="67"/>
  <c r="B1" i="67"/>
  <c r="O82" i="64"/>
  <c r="O78" i="64"/>
  <c r="T44" i="64"/>
  <c r="J74" i="64"/>
  <c r="O25" i="64"/>
  <c r="J58" i="64"/>
  <c r="J24" i="64"/>
  <c r="AC40" i="46"/>
  <c r="O63" i="46"/>
  <c r="J62" i="46"/>
  <c r="T60" i="46"/>
  <c r="J58" i="46"/>
  <c r="O57" i="46"/>
  <c r="Y53" i="46"/>
  <c r="J52" i="46"/>
  <c r="O50" i="46"/>
  <c r="J48" i="46"/>
  <c r="T46" i="46"/>
  <c r="J44" i="46"/>
  <c r="O42" i="46"/>
  <c r="O37" i="46"/>
  <c r="J36" i="46"/>
  <c r="T34" i="46"/>
  <c r="J32" i="46"/>
  <c r="O31" i="46"/>
  <c r="Y27" i="46"/>
  <c r="J26" i="46"/>
  <c r="O24" i="46"/>
  <c r="J22" i="46"/>
  <c r="T20" i="46"/>
  <c r="J18" i="46"/>
  <c r="O16" i="46"/>
  <c r="AC40" i="45"/>
  <c r="T34" i="45"/>
  <c r="O62" i="45"/>
  <c r="J60" i="45"/>
  <c r="T56" i="45"/>
  <c r="J56" i="45"/>
  <c r="O54" i="45"/>
  <c r="Y52" i="45"/>
  <c r="J50" i="45"/>
  <c r="O49" i="45"/>
  <c r="J48" i="45"/>
  <c r="T46" i="45"/>
  <c r="J44" i="45"/>
  <c r="O42" i="45"/>
  <c r="O37" i="45"/>
  <c r="J36" i="45"/>
  <c r="J32" i="45"/>
  <c r="O31" i="45"/>
  <c r="Y27" i="45"/>
  <c r="J26" i="45"/>
  <c r="O24" i="45"/>
  <c r="J22" i="45"/>
  <c r="T20" i="45"/>
  <c r="J18" i="45"/>
  <c r="O16" i="45"/>
  <c r="D69" i="44"/>
  <c r="D67" i="44"/>
  <c r="O60" i="44"/>
  <c r="J58" i="44"/>
  <c r="T54" i="44"/>
  <c r="J54" i="44"/>
  <c r="O52" i="44"/>
  <c r="Y50" i="44"/>
  <c r="J48" i="44"/>
  <c r="O47" i="44"/>
  <c r="J46" i="44"/>
  <c r="T44" i="44"/>
  <c r="J42" i="44"/>
  <c r="O40" i="44"/>
  <c r="O36" i="44"/>
  <c r="J34" i="44"/>
  <c r="T30" i="44"/>
  <c r="J30" i="44"/>
  <c r="O28" i="44"/>
  <c r="Y26" i="44"/>
  <c r="J24" i="44"/>
  <c r="O23" i="44"/>
  <c r="J22" i="44"/>
  <c r="T20" i="44"/>
  <c r="J18" i="44"/>
  <c r="O16" i="44"/>
  <c r="D89" i="68" l="1"/>
  <c r="D93" i="68"/>
  <c r="D93" i="67"/>
  <c r="D87" i="68"/>
  <c r="D91" i="68"/>
  <c r="D67" i="43"/>
  <c r="D65" i="43"/>
  <c r="T42" i="43"/>
  <c r="O45" i="43"/>
  <c r="O50" i="43"/>
  <c r="O38" i="43"/>
  <c r="O33" i="43"/>
  <c r="J32" i="43"/>
  <c r="T30" i="43"/>
  <c r="J28" i="43"/>
  <c r="O26" i="43"/>
  <c r="Y22" i="43"/>
  <c r="O21" i="43"/>
  <c r="J20" i="43"/>
  <c r="T18" i="43"/>
  <c r="O16" i="43"/>
  <c r="AC44" i="60" l="1"/>
  <c r="Y60" i="60"/>
  <c r="T68" i="60"/>
  <c r="O72" i="60"/>
  <c r="J70" i="60"/>
  <c r="J66" i="60"/>
  <c r="O64" i="60"/>
  <c r="J62" i="60"/>
  <c r="J58" i="60"/>
  <c r="O56" i="60"/>
  <c r="J54" i="60"/>
  <c r="T52" i="60"/>
  <c r="J50" i="60"/>
  <c r="O48" i="60"/>
  <c r="J46" i="60"/>
  <c r="J42" i="60"/>
  <c r="O40" i="60"/>
  <c r="J38" i="60"/>
  <c r="T36" i="60"/>
  <c r="J34" i="60"/>
  <c r="O32" i="60"/>
  <c r="J30" i="60"/>
  <c r="Y28" i="60"/>
  <c r="J26" i="60"/>
  <c r="O24" i="60"/>
  <c r="J22" i="60"/>
  <c r="T20" i="60"/>
  <c r="J18" i="60"/>
  <c r="O16" i="60"/>
  <c r="I90" i="62"/>
  <c r="I88" i="62"/>
  <c r="J71" i="58"/>
  <c r="J68" i="58"/>
  <c r="O69" i="58"/>
  <c r="T66" i="58"/>
  <c r="O63" i="58"/>
  <c r="J64" i="58"/>
  <c r="J60" i="58"/>
  <c r="Y58" i="58"/>
  <c r="T50" i="58"/>
  <c r="O54" i="58"/>
  <c r="J56" i="58"/>
  <c r="J52" i="58"/>
  <c r="J48" i="58"/>
  <c r="AC44" i="58"/>
  <c r="O46" i="58"/>
  <c r="J42" i="58"/>
  <c r="J38" i="58"/>
  <c r="O40" i="58"/>
  <c r="T36" i="58"/>
  <c r="O32" i="58"/>
  <c r="Y28" i="58"/>
  <c r="T20" i="58"/>
  <c r="O24" i="58"/>
  <c r="O16" i="58"/>
  <c r="J18" i="58"/>
  <c r="D65" i="42"/>
  <c r="D63" i="42"/>
  <c r="AC36" i="42"/>
  <c r="Y46" i="42"/>
  <c r="T52" i="42"/>
  <c r="T42" i="42"/>
  <c r="O50" i="42"/>
  <c r="O45" i="42"/>
  <c r="O38" i="42"/>
  <c r="O56" i="42"/>
  <c r="J52" i="42"/>
  <c r="J44" i="42"/>
  <c r="J40" i="42"/>
  <c r="O33" i="42"/>
  <c r="J32" i="42"/>
  <c r="T30" i="42"/>
  <c r="J28" i="42"/>
  <c r="O26" i="42"/>
  <c r="Y22" i="42"/>
  <c r="O21" i="42"/>
  <c r="J20" i="42"/>
  <c r="T18" i="42"/>
  <c r="O16" i="42"/>
  <c r="AC36" i="41"/>
  <c r="Y45" i="41"/>
  <c r="T51" i="41"/>
  <c r="T40" i="41"/>
  <c r="O48" i="41"/>
  <c r="O43" i="41"/>
  <c r="O54" i="41"/>
  <c r="J50" i="41"/>
  <c r="J42" i="41"/>
  <c r="O38" i="41"/>
  <c r="O33" i="41"/>
  <c r="J32" i="41"/>
  <c r="T30" i="41"/>
  <c r="J28" i="41"/>
  <c r="O26" i="41"/>
  <c r="Y22" i="41"/>
  <c r="O21" i="41"/>
  <c r="J20" i="41"/>
  <c r="T18" i="41"/>
  <c r="O16" i="41"/>
  <c r="D63" i="41"/>
  <c r="D61" i="41"/>
  <c r="D61" i="40"/>
  <c r="D59" i="40"/>
  <c r="O52" i="40"/>
  <c r="O47" i="40"/>
  <c r="O42" i="40"/>
  <c r="O26" i="40"/>
  <c r="J28" i="40"/>
  <c r="Y22" i="40"/>
  <c r="O21" i="40"/>
  <c r="J20" i="40"/>
  <c r="T18" i="40"/>
  <c r="O16" i="40"/>
  <c r="D59" i="39" l="1"/>
  <c r="D57" i="39"/>
  <c r="O34" i="39"/>
  <c r="O30" i="39"/>
  <c r="J46" i="39"/>
  <c r="O40" i="39"/>
  <c r="O44" i="39"/>
  <c r="J38" i="39"/>
  <c r="T28" i="39"/>
  <c r="O28" i="39"/>
  <c r="Y22" i="39"/>
  <c r="T18" i="39"/>
  <c r="O16" i="39"/>
  <c r="O30" i="38"/>
  <c r="D58" i="38"/>
  <c r="D56" i="38"/>
  <c r="T28" i="38"/>
  <c r="O42" i="38"/>
  <c r="J44" i="38"/>
  <c r="U10" i="36" l="1"/>
  <c r="U10" i="66"/>
  <c r="U10" i="33"/>
  <c r="F89" i="1"/>
  <c r="G89" i="1"/>
  <c r="H89" i="1"/>
  <c r="I89" i="1"/>
  <c r="D37" i="1"/>
  <c r="E37" i="1"/>
  <c r="F37" i="1"/>
  <c r="G37" i="1"/>
  <c r="H37" i="1"/>
  <c r="I37" i="1"/>
  <c r="D39" i="1"/>
  <c r="E39" i="1"/>
  <c r="F39" i="1"/>
  <c r="G39" i="1"/>
  <c r="H39" i="1"/>
  <c r="I39" i="1"/>
  <c r="D41" i="1"/>
  <c r="E41" i="1"/>
  <c r="F41" i="1"/>
  <c r="G41" i="1"/>
  <c r="H41" i="1"/>
  <c r="I41" i="1"/>
  <c r="D43" i="1"/>
  <c r="E43" i="1"/>
  <c r="F43" i="1"/>
  <c r="G43" i="1"/>
  <c r="H43" i="1"/>
  <c r="I43" i="1"/>
  <c r="D45" i="1"/>
  <c r="E45" i="1"/>
  <c r="F45" i="1"/>
  <c r="G45" i="1"/>
  <c r="H45" i="1"/>
  <c r="I45" i="1"/>
  <c r="D47" i="1"/>
  <c r="E47" i="1"/>
  <c r="F47" i="1"/>
  <c r="G47" i="1"/>
  <c r="H47" i="1"/>
  <c r="I47" i="1"/>
  <c r="D49" i="1"/>
  <c r="E49" i="1"/>
  <c r="F49" i="1"/>
  <c r="G49" i="1"/>
  <c r="H49" i="1"/>
  <c r="I49" i="1"/>
  <c r="D51" i="1"/>
  <c r="E51" i="1"/>
  <c r="F51" i="1"/>
  <c r="G51" i="1"/>
  <c r="H51" i="1"/>
  <c r="I51" i="1"/>
  <c r="D53" i="1"/>
  <c r="E53" i="1"/>
  <c r="F53" i="1"/>
  <c r="G53" i="1"/>
  <c r="H53" i="1"/>
  <c r="I53" i="1"/>
  <c r="D55" i="1"/>
  <c r="E55" i="1"/>
  <c r="F55" i="1"/>
  <c r="G55" i="1"/>
  <c r="H55" i="1"/>
  <c r="I55" i="1"/>
  <c r="D57" i="1"/>
  <c r="E57" i="1"/>
  <c r="F57" i="1"/>
  <c r="G57" i="1"/>
  <c r="H57" i="1"/>
  <c r="I57" i="1"/>
  <c r="D59" i="1"/>
  <c r="E59" i="1"/>
  <c r="F59" i="1"/>
  <c r="G59" i="1"/>
  <c r="H59" i="1"/>
  <c r="I59" i="1"/>
  <c r="D61" i="1"/>
  <c r="E61" i="1"/>
  <c r="F61" i="1"/>
  <c r="G61" i="1"/>
  <c r="H61" i="1"/>
  <c r="I61" i="1"/>
  <c r="D63" i="1"/>
  <c r="E63" i="1"/>
  <c r="F63" i="1"/>
  <c r="G63" i="1"/>
  <c r="H63" i="1"/>
  <c r="I63" i="1"/>
  <c r="D65" i="1"/>
  <c r="E65" i="1"/>
  <c r="F65" i="1"/>
  <c r="G65" i="1"/>
  <c r="H65" i="1"/>
  <c r="I65" i="1"/>
  <c r="D67" i="1"/>
  <c r="E67" i="1"/>
  <c r="F67" i="1"/>
  <c r="G67" i="1"/>
  <c r="H67" i="1"/>
  <c r="I67" i="1"/>
  <c r="D69" i="1"/>
  <c r="E69" i="1"/>
  <c r="F69" i="1"/>
  <c r="G69" i="1"/>
  <c r="H69" i="1"/>
  <c r="I69" i="1"/>
  <c r="D71" i="1"/>
  <c r="E71" i="1"/>
  <c r="F71" i="1"/>
  <c r="G71" i="1"/>
  <c r="H71" i="1"/>
  <c r="I71" i="1"/>
  <c r="D73" i="1"/>
  <c r="E73" i="1"/>
  <c r="F73" i="1"/>
  <c r="G73" i="1"/>
  <c r="H73" i="1"/>
  <c r="I73" i="1"/>
  <c r="D75" i="1"/>
  <c r="E75" i="1"/>
  <c r="F75" i="1"/>
  <c r="G75" i="1"/>
  <c r="H75" i="1"/>
  <c r="I75" i="1"/>
  <c r="D77" i="1"/>
  <c r="E77" i="1"/>
  <c r="F77" i="1"/>
  <c r="G77" i="1"/>
  <c r="H77" i="1"/>
  <c r="I77" i="1"/>
  <c r="D79" i="1"/>
  <c r="E79" i="1"/>
  <c r="F79" i="1"/>
  <c r="G79" i="1"/>
  <c r="H79" i="1"/>
  <c r="I79" i="1"/>
  <c r="D81" i="1"/>
  <c r="E81" i="1"/>
  <c r="F81" i="1"/>
  <c r="G81" i="1"/>
  <c r="H81" i="1"/>
  <c r="I81" i="1"/>
  <c r="E83" i="1"/>
  <c r="F83" i="1"/>
  <c r="G83" i="1"/>
  <c r="H83" i="1"/>
  <c r="I83" i="1"/>
  <c r="E85" i="1"/>
  <c r="F85" i="1"/>
  <c r="G85" i="1"/>
  <c r="H85" i="1"/>
  <c r="I85" i="1"/>
  <c r="E87" i="1"/>
  <c r="F87" i="1"/>
  <c r="G87" i="1"/>
  <c r="H87" i="1"/>
  <c r="I87" i="1"/>
  <c r="D13" i="1"/>
  <c r="E13" i="1"/>
  <c r="F13" i="1"/>
  <c r="G13" i="1"/>
  <c r="H13" i="1"/>
  <c r="I13" i="1"/>
  <c r="D15" i="1"/>
  <c r="E15" i="1"/>
  <c r="F15" i="1"/>
  <c r="G15" i="1"/>
  <c r="H15" i="1"/>
  <c r="I15" i="1"/>
  <c r="D17" i="1"/>
  <c r="E17" i="1"/>
  <c r="F17" i="1"/>
  <c r="G17" i="1"/>
  <c r="H17" i="1"/>
  <c r="I17" i="1"/>
  <c r="D19" i="1"/>
  <c r="E19" i="1"/>
  <c r="F19" i="1"/>
  <c r="G19" i="1"/>
  <c r="H19" i="1"/>
  <c r="I19" i="1"/>
  <c r="D21" i="1"/>
  <c r="E21" i="1"/>
  <c r="F21" i="1"/>
  <c r="G21" i="1"/>
  <c r="H21" i="1"/>
  <c r="I21" i="1"/>
  <c r="D23" i="1"/>
  <c r="E23" i="1"/>
  <c r="F23" i="1"/>
  <c r="G23" i="1"/>
  <c r="H23" i="1"/>
  <c r="I23" i="1"/>
  <c r="D25" i="1"/>
  <c r="E25" i="1"/>
  <c r="F25" i="1"/>
  <c r="G25" i="1"/>
  <c r="H25" i="1"/>
  <c r="I25" i="1"/>
  <c r="D27" i="1"/>
  <c r="E27" i="1"/>
  <c r="F27" i="1"/>
  <c r="G27" i="1"/>
  <c r="H27" i="1"/>
  <c r="I27" i="1"/>
  <c r="D29" i="1"/>
  <c r="E29" i="1"/>
  <c r="F29" i="1"/>
  <c r="G29" i="1"/>
  <c r="H29" i="1"/>
  <c r="I29" i="1"/>
  <c r="D31" i="1"/>
  <c r="E31" i="1"/>
  <c r="F31" i="1"/>
  <c r="G31" i="1"/>
  <c r="H31" i="1"/>
  <c r="I31" i="1"/>
  <c r="D33" i="1"/>
  <c r="E33" i="1"/>
  <c r="F33" i="1"/>
  <c r="G33" i="1"/>
  <c r="H33" i="1"/>
  <c r="I33" i="1"/>
  <c r="D35" i="1"/>
  <c r="E35" i="1"/>
  <c r="F35" i="1"/>
  <c r="G35" i="1"/>
  <c r="H35" i="1"/>
  <c r="I35" i="1"/>
  <c r="I11" i="1"/>
  <c r="D11" i="1"/>
  <c r="H11" i="1"/>
  <c r="G11" i="1"/>
  <c r="F11" i="1"/>
  <c r="E11" i="1"/>
  <c r="Y10" i="32"/>
  <c r="J18" i="30"/>
  <c r="O16" i="30"/>
  <c r="E15" i="68" l="1"/>
  <c r="E15" i="45"/>
  <c r="E15" i="67"/>
  <c r="E15" i="42"/>
  <c r="E15" i="41"/>
  <c r="D36" i="67"/>
  <c r="D36" i="45"/>
  <c r="D36" i="68"/>
  <c r="D36" i="42"/>
  <c r="E86" i="67"/>
  <c r="E86" i="68"/>
  <c r="D81" i="68"/>
  <c r="J81" i="68"/>
  <c r="D81" i="67"/>
  <c r="J81" i="67" s="1"/>
  <c r="D77" i="67"/>
  <c r="D77" i="68"/>
  <c r="E74" i="67"/>
  <c r="E74" i="68"/>
  <c r="D69" i="68"/>
  <c r="D69" i="67"/>
  <c r="J65" i="46"/>
  <c r="D65" i="68"/>
  <c r="D65" i="67"/>
  <c r="J65" i="67" s="1"/>
  <c r="J61" i="68"/>
  <c r="D61" i="68"/>
  <c r="D61" i="67"/>
  <c r="J61" i="67" s="1"/>
  <c r="J57" i="68"/>
  <c r="D57" i="67"/>
  <c r="J57" i="67" s="1"/>
  <c r="D57" i="68"/>
  <c r="E54" i="67"/>
  <c r="E54" i="68"/>
  <c r="D49" i="68"/>
  <c r="D49" i="67"/>
  <c r="E46" i="67"/>
  <c r="E46" i="68"/>
  <c r="E16" i="67"/>
  <c r="E16" i="68"/>
  <c r="E16" i="45"/>
  <c r="E16" i="42"/>
  <c r="E16" i="41"/>
  <c r="E40" i="67"/>
  <c r="E40" i="45"/>
  <c r="E40" i="68"/>
  <c r="D39" i="68"/>
  <c r="J39" i="68" s="1"/>
  <c r="D39" i="67"/>
  <c r="D39" i="45"/>
  <c r="J39" i="45"/>
  <c r="J39" i="46"/>
  <c r="E36" i="68"/>
  <c r="E36" i="67"/>
  <c r="E36" i="45"/>
  <c r="E36" i="42"/>
  <c r="D35" i="67"/>
  <c r="D35" i="68"/>
  <c r="J35" i="68" s="1"/>
  <c r="D35" i="45"/>
  <c r="D35" i="42"/>
  <c r="J35" i="42" s="1"/>
  <c r="E32" i="67"/>
  <c r="E32" i="68"/>
  <c r="E32" i="45"/>
  <c r="E32" i="42"/>
  <c r="E32" i="41"/>
  <c r="D31" i="45"/>
  <c r="D31" i="68"/>
  <c r="D31" i="67"/>
  <c r="J31" i="67" s="1"/>
  <c r="D31" i="42"/>
  <c r="D31" i="41"/>
  <c r="E28" i="67"/>
  <c r="E28" i="68"/>
  <c r="E28" i="45"/>
  <c r="E28" i="42"/>
  <c r="E28" i="41"/>
  <c r="D27" i="67"/>
  <c r="D27" i="45"/>
  <c r="D27" i="68"/>
  <c r="D27" i="42"/>
  <c r="D27" i="41"/>
  <c r="E24" i="67"/>
  <c r="E24" i="45"/>
  <c r="E24" i="68"/>
  <c r="E24" i="42"/>
  <c r="E24" i="41"/>
  <c r="D23" i="45"/>
  <c r="D23" i="68"/>
  <c r="D23" i="67"/>
  <c r="D23" i="42"/>
  <c r="J23" i="42" s="1"/>
  <c r="D23" i="41"/>
  <c r="J23" i="41" s="1"/>
  <c r="O21" i="39"/>
  <c r="O21" i="38"/>
  <c r="E20" i="68"/>
  <c r="E20" i="67"/>
  <c r="E20" i="45"/>
  <c r="E20" i="42"/>
  <c r="E20" i="41"/>
  <c r="D19" i="67"/>
  <c r="J19" i="67" s="1"/>
  <c r="D19" i="45"/>
  <c r="D19" i="68"/>
  <c r="J19" i="68" s="1"/>
  <c r="D19" i="42"/>
  <c r="D19" i="41"/>
  <c r="J20" i="38"/>
  <c r="J20" i="39"/>
  <c r="E92" i="68"/>
  <c r="E92" i="67"/>
  <c r="D90" i="68"/>
  <c r="D90" i="67"/>
  <c r="E85" i="67"/>
  <c r="E85" i="68"/>
  <c r="D84" i="67"/>
  <c r="D84" i="68"/>
  <c r="E81" i="67"/>
  <c r="E81" i="68"/>
  <c r="D80" i="68"/>
  <c r="D80" i="67"/>
  <c r="E77" i="68"/>
  <c r="E77" i="67"/>
  <c r="D76" i="68"/>
  <c r="D76" i="67"/>
  <c r="E73" i="68"/>
  <c r="E73" i="67"/>
  <c r="D72" i="67"/>
  <c r="D72" i="68"/>
  <c r="D72" i="58"/>
  <c r="E69" i="67"/>
  <c r="E69" i="68"/>
  <c r="D68" i="68"/>
  <c r="D68" i="67"/>
  <c r="E65" i="68"/>
  <c r="E65" i="67"/>
  <c r="D64" i="68"/>
  <c r="D64" i="67"/>
  <c r="E61" i="68"/>
  <c r="E61" i="67"/>
  <c r="D60" i="68"/>
  <c r="D60" i="67"/>
  <c r="E57" i="68"/>
  <c r="E57" i="67"/>
  <c r="D56" i="68"/>
  <c r="D56" i="67"/>
  <c r="E53" i="67"/>
  <c r="E53" i="68"/>
  <c r="D52" i="67"/>
  <c r="D52" i="68"/>
  <c r="E49" i="67"/>
  <c r="E49" i="68"/>
  <c r="D48" i="68"/>
  <c r="D48" i="67"/>
  <c r="E45" i="68"/>
  <c r="E45" i="67"/>
  <c r="D44" i="68"/>
  <c r="D44" i="67"/>
  <c r="E41" i="68"/>
  <c r="E41" i="67"/>
  <c r="D94" i="68"/>
  <c r="D94" i="67"/>
  <c r="D32" i="68"/>
  <c r="D32" i="67"/>
  <c r="D32" i="45"/>
  <c r="D32" i="42"/>
  <c r="D32" i="41"/>
  <c r="E29" i="67"/>
  <c r="E29" i="68"/>
  <c r="E29" i="45"/>
  <c r="E29" i="42"/>
  <c r="E29" i="41"/>
  <c r="D28" i="68"/>
  <c r="D28" i="67"/>
  <c r="D28" i="45"/>
  <c r="D28" i="42"/>
  <c r="D28" i="41"/>
  <c r="E25" i="67"/>
  <c r="E25" i="68"/>
  <c r="E25" i="45"/>
  <c r="E25" i="42"/>
  <c r="E25" i="41"/>
  <c r="D20" i="67"/>
  <c r="D20" i="45"/>
  <c r="D20" i="68"/>
  <c r="D20" i="42"/>
  <c r="D20" i="41"/>
  <c r="D92" i="68"/>
  <c r="D92" i="67"/>
  <c r="E87" i="67"/>
  <c r="E87" i="68"/>
  <c r="E82" i="67"/>
  <c r="E82" i="68"/>
  <c r="E70" i="67"/>
  <c r="E70" i="68"/>
  <c r="E62" i="68"/>
  <c r="E62" i="67"/>
  <c r="D53" i="68"/>
  <c r="D53" i="67"/>
  <c r="E42" i="67"/>
  <c r="E42" i="68"/>
  <c r="D15" i="45"/>
  <c r="J15" i="45" s="1"/>
  <c r="D15" i="68"/>
  <c r="J15" i="68" s="1"/>
  <c r="D15" i="67"/>
  <c r="J15" i="67" s="1"/>
  <c r="D15" i="42"/>
  <c r="J15" i="42" s="1"/>
  <c r="D15" i="41"/>
  <c r="J15" i="41" s="1"/>
  <c r="E39" i="67"/>
  <c r="E39" i="45"/>
  <c r="E39" i="68"/>
  <c r="D38" i="68"/>
  <c r="D38" i="45"/>
  <c r="D38" i="67"/>
  <c r="E35" i="68"/>
  <c r="E35" i="67"/>
  <c r="E35" i="45"/>
  <c r="E35" i="42"/>
  <c r="D34" i="68"/>
  <c r="D34" i="45"/>
  <c r="D34" i="67"/>
  <c r="D34" i="41"/>
  <c r="D34" i="42"/>
  <c r="E31" i="68"/>
  <c r="E31" i="67"/>
  <c r="E31" i="45"/>
  <c r="E31" i="42"/>
  <c r="E31" i="41"/>
  <c r="D30" i="68"/>
  <c r="D30" i="67"/>
  <c r="D30" i="45"/>
  <c r="D30" i="42"/>
  <c r="D30" i="41"/>
  <c r="E27" i="68"/>
  <c r="E27" i="67"/>
  <c r="E27" i="45"/>
  <c r="E27" i="42"/>
  <c r="E27" i="41"/>
  <c r="D26" i="68"/>
  <c r="D26" i="45"/>
  <c r="D26" i="67"/>
  <c r="D26" i="41"/>
  <c r="D26" i="42"/>
  <c r="E23" i="68"/>
  <c r="E23" i="67"/>
  <c r="E23" i="45"/>
  <c r="E23" i="42"/>
  <c r="E23" i="41"/>
  <c r="D22" i="68"/>
  <c r="D22" i="45"/>
  <c r="D22" i="67"/>
  <c r="D22" i="42"/>
  <c r="D22" i="41"/>
  <c r="E19" i="68"/>
  <c r="E19" i="67"/>
  <c r="E19" i="45"/>
  <c r="E19" i="42"/>
  <c r="E19" i="41"/>
  <c r="D18" i="68"/>
  <c r="D18" i="45"/>
  <c r="D18" i="67"/>
  <c r="D18" i="41"/>
  <c r="D18" i="42"/>
  <c r="E91" i="68"/>
  <c r="E91" i="67"/>
  <c r="E90" i="67"/>
  <c r="E90" i="68"/>
  <c r="D88" i="67"/>
  <c r="D88" i="68"/>
  <c r="E84" i="68"/>
  <c r="E84" i="67"/>
  <c r="J83" i="68"/>
  <c r="D83" i="67"/>
  <c r="J83" i="67" s="1"/>
  <c r="D83" i="68"/>
  <c r="E80" i="67"/>
  <c r="E80" i="68"/>
  <c r="J79" i="68"/>
  <c r="D79" i="68"/>
  <c r="D79" i="67"/>
  <c r="E76" i="67"/>
  <c r="E76" i="68"/>
  <c r="D75" i="68"/>
  <c r="D75" i="67"/>
  <c r="J75" i="67" s="1"/>
  <c r="E72" i="68"/>
  <c r="E72" i="67"/>
  <c r="E72" i="58"/>
  <c r="D71" i="67"/>
  <c r="D71" i="68"/>
  <c r="D71" i="58"/>
  <c r="E68" i="67"/>
  <c r="E68" i="68"/>
  <c r="D67" i="68"/>
  <c r="D67" i="67"/>
  <c r="E64" i="67"/>
  <c r="E64" i="68"/>
  <c r="D63" i="68"/>
  <c r="D63" i="67"/>
  <c r="J63" i="67" s="1"/>
  <c r="E60" i="67"/>
  <c r="E60" i="68"/>
  <c r="J59" i="68"/>
  <c r="D59" i="68"/>
  <c r="D59" i="67"/>
  <c r="J59" i="67" s="1"/>
  <c r="E56" i="67"/>
  <c r="E56" i="68"/>
  <c r="D55" i="68"/>
  <c r="D55" i="67"/>
  <c r="J55" i="67" s="1"/>
  <c r="E52" i="68"/>
  <c r="E52" i="67"/>
  <c r="D51" i="67"/>
  <c r="D51" i="68"/>
  <c r="E48" i="67"/>
  <c r="E48" i="68"/>
  <c r="D47" i="68"/>
  <c r="D47" i="67"/>
  <c r="O48" i="38"/>
  <c r="E44" i="67"/>
  <c r="E44" i="68"/>
  <c r="D43" i="68"/>
  <c r="D43" i="67"/>
  <c r="J43" i="67" s="1"/>
  <c r="E94" i="68"/>
  <c r="E94" i="67"/>
  <c r="D40" i="68"/>
  <c r="D40" i="67"/>
  <c r="D40" i="45"/>
  <c r="E37" i="68"/>
  <c r="E37" i="67"/>
  <c r="E37" i="45"/>
  <c r="E33" i="67"/>
  <c r="E33" i="68"/>
  <c r="E33" i="45"/>
  <c r="E33" i="42"/>
  <c r="E33" i="41"/>
  <c r="D24" i="68"/>
  <c r="D24" i="67"/>
  <c r="D24" i="45"/>
  <c r="D24" i="42"/>
  <c r="D24" i="41"/>
  <c r="E21" i="67"/>
  <c r="E21" i="68"/>
  <c r="E21" i="45"/>
  <c r="E21" i="42"/>
  <c r="E21" i="41"/>
  <c r="E17" i="67"/>
  <c r="E17" i="68"/>
  <c r="E17" i="45"/>
  <c r="E17" i="42"/>
  <c r="E17" i="41"/>
  <c r="J85" i="68"/>
  <c r="D85" i="68"/>
  <c r="D85" i="67"/>
  <c r="J85" i="67" s="1"/>
  <c r="E78" i="67"/>
  <c r="E78" i="68"/>
  <c r="D73" i="67"/>
  <c r="D73" i="68"/>
  <c r="E66" i="67"/>
  <c r="E66" i="68"/>
  <c r="E58" i="67"/>
  <c r="E58" i="68"/>
  <c r="E50" i="67"/>
  <c r="E50" i="68"/>
  <c r="D45" i="67"/>
  <c r="J45" i="67" s="1"/>
  <c r="D45" i="68"/>
  <c r="D41" i="67"/>
  <c r="D41" i="68"/>
  <c r="D16" i="68"/>
  <c r="D16" i="67"/>
  <c r="D16" i="45"/>
  <c r="D16" i="42"/>
  <c r="D16" i="41"/>
  <c r="D16" i="35"/>
  <c r="E38" i="68"/>
  <c r="E38" i="67"/>
  <c r="E38" i="45"/>
  <c r="J37" i="44"/>
  <c r="D37" i="68"/>
  <c r="J37" i="68" s="1"/>
  <c r="D37" i="45"/>
  <c r="D37" i="67"/>
  <c r="E34" i="67"/>
  <c r="E34" i="45"/>
  <c r="E34" i="68"/>
  <c r="E34" i="42"/>
  <c r="E34" i="41"/>
  <c r="D33" i="68"/>
  <c r="J33" i="68" s="1"/>
  <c r="D33" i="67"/>
  <c r="J33" i="67" s="1"/>
  <c r="D33" i="45"/>
  <c r="D33" i="42"/>
  <c r="D33" i="41"/>
  <c r="E30" i="67"/>
  <c r="E30" i="68"/>
  <c r="E30" i="45"/>
  <c r="E30" i="42"/>
  <c r="E30" i="41"/>
  <c r="D29" i="68"/>
  <c r="D29" i="45"/>
  <c r="J29" i="45" s="1"/>
  <c r="D29" i="67"/>
  <c r="J29" i="67" s="1"/>
  <c r="D29" i="41"/>
  <c r="D29" i="42"/>
  <c r="O26" i="38"/>
  <c r="O26" i="39"/>
  <c r="E26" i="67"/>
  <c r="E26" i="45"/>
  <c r="E26" i="68"/>
  <c r="E26" i="42"/>
  <c r="E26" i="41"/>
  <c r="D25" i="68"/>
  <c r="D25" i="45"/>
  <c r="D25" i="67"/>
  <c r="D25" i="42"/>
  <c r="J25" i="42" s="1"/>
  <c r="D25" i="41"/>
  <c r="J25" i="41" s="1"/>
  <c r="E22" i="67"/>
  <c r="E22" i="45"/>
  <c r="E22" i="68"/>
  <c r="E22" i="41"/>
  <c r="E22" i="42"/>
  <c r="D21" i="68"/>
  <c r="D21" i="67"/>
  <c r="D21" i="45"/>
  <c r="D21" i="42"/>
  <c r="D21" i="41"/>
  <c r="E18" i="67"/>
  <c r="E18" i="45"/>
  <c r="E18" i="68"/>
  <c r="E18" i="42"/>
  <c r="E18" i="41"/>
  <c r="D17" i="68"/>
  <c r="J17" i="68" s="1"/>
  <c r="D17" i="45"/>
  <c r="D17" i="67"/>
  <c r="J17" i="67" s="1"/>
  <c r="D17" i="42"/>
  <c r="J17" i="42" s="1"/>
  <c r="D17" i="41"/>
  <c r="J17" i="41" s="1"/>
  <c r="E89" i="68"/>
  <c r="E89" i="67"/>
  <c r="E88" i="68"/>
  <c r="E88" i="67"/>
  <c r="D86" i="68"/>
  <c r="D86" i="67"/>
  <c r="E83" i="68"/>
  <c r="E83" i="67"/>
  <c r="D82" i="68"/>
  <c r="D82" i="67"/>
  <c r="E79" i="67"/>
  <c r="E79" i="68"/>
  <c r="D78" i="68"/>
  <c r="D78" i="67"/>
  <c r="E75" i="68"/>
  <c r="E75" i="67"/>
  <c r="D74" i="68"/>
  <c r="D74" i="67"/>
  <c r="E71" i="68"/>
  <c r="E71" i="67"/>
  <c r="E71" i="58"/>
  <c r="D70" i="68"/>
  <c r="D70" i="67"/>
  <c r="E67" i="68"/>
  <c r="E67" i="67"/>
  <c r="D66" i="68"/>
  <c r="D66" i="67"/>
  <c r="E63" i="67"/>
  <c r="E63" i="68"/>
  <c r="D62" i="68"/>
  <c r="D62" i="67"/>
  <c r="E59" i="67"/>
  <c r="E59" i="68"/>
  <c r="D58" i="68"/>
  <c r="D58" i="67"/>
  <c r="E55" i="67"/>
  <c r="E55" i="68"/>
  <c r="D54" i="68"/>
  <c r="D54" i="67"/>
  <c r="E51" i="68"/>
  <c r="E51" i="67"/>
  <c r="D50" i="68"/>
  <c r="D50" i="67"/>
  <c r="E47" i="67"/>
  <c r="E47" i="68"/>
  <c r="D46" i="68"/>
  <c r="D46" i="67"/>
  <c r="E43" i="68"/>
  <c r="E43" i="67"/>
  <c r="D42" i="68"/>
  <c r="D42" i="67"/>
  <c r="E93" i="67"/>
  <c r="E93" i="68"/>
  <c r="U10" i="29"/>
  <c r="U10" i="26"/>
  <c r="U10" i="15"/>
  <c r="U10" i="30"/>
  <c r="D43" i="32"/>
  <c r="D45" i="32"/>
  <c r="D42" i="30"/>
  <c r="D40" i="30"/>
  <c r="D41" i="29"/>
  <c r="D39" i="29"/>
  <c r="D39" i="26"/>
  <c r="D37" i="26"/>
  <c r="J29" i="66" l="1"/>
  <c r="J33" i="66"/>
  <c r="D40" i="66"/>
  <c r="E40" i="66"/>
  <c r="D41" i="66"/>
  <c r="E41" i="66"/>
  <c r="L67" i="66"/>
  <c r="C67" i="66"/>
  <c r="L66" i="66"/>
  <c r="C66" i="66"/>
  <c r="L64" i="66"/>
  <c r="C64" i="66"/>
  <c r="L63" i="66"/>
  <c r="C63" i="66"/>
  <c r="J57" i="66"/>
  <c r="O56" i="66"/>
  <c r="T53" i="66" s="1"/>
  <c r="D56" i="66"/>
  <c r="J55" i="66"/>
  <c r="D54" i="66"/>
  <c r="J50" i="66"/>
  <c r="O49" i="66"/>
  <c r="T51" i="66" s="1"/>
  <c r="D49" i="66"/>
  <c r="J48" i="66"/>
  <c r="D47" i="66"/>
  <c r="E39" i="66"/>
  <c r="D39" i="66"/>
  <c r="J40" i="66"/>
  <c r="E38" i="66"/>
  <c r="D38" i="66"/>
  <c r="E37" i="66"/>
  <c r="D37" i="66"/>
  <c r="O38" i="66"/>
  <c r="E36" i="66"/>
  <c r="D36" i="66"/>
  <c r="J37" i="66"/>
  <c r="E35" i="66"/>
  <c r="D35" i="66"/>
  <c r="E34" i="66"/>
  <c r="D34" i="66"/>
  <c r="T35" i="66"/>
  <c r="E33" i="66"/>
  <c r="D33" i="66"/>
  <c r="E32" i="66"/>
  <c r="D32" i="66"/>
  <c r="E31" i="66"/>
  <c r="D31" i="66"/>
  <c r="O32" i="66"/>
  <c r="E30" i="66"/>
  <c r="D30" i="66"/>
  <c r="E29" i="66"/>
  <c r="D29" i="66"/>
  <c r="E28" i="66"/>
  <c r="D28" i="66"/>
  <c r="Y27" i="66"/>
  <c r="T47" i="66" s="1"/>
  <c r="E27" i="66"/>
  <c r="D27" i="66"/>
  <c r="E26" i="66"/>
  <c r="D26" i="66"/>
  <c r="J25" i="66"/>
  <c r="E25" i="66"/>
  <c r="D25" i="66"/>
  <c r="E24" i="66"/>
  <c r="D24" i="66"/>
  <c r="O23" i="66"/>
  <c r="E23" i="66"/>
  <c r="D23" i="66"/>
  <c r="E22" i="66"/>
  <c r="D22" i="66"/>
  <c r="J21" i="66"/>
  <c r="E21" i="66"/>
  <c r="D21" i="66"/>
  <c r="E20" i="66"/>
  <c r="D20" i="66"/>
  <c r="T19" i="66"/>
  <c r="E19" i="66"/>
  <c r="D19" i="66"/>
  <c r="E18" i="66"/>
  <c r="D18" i="66"/>
  <c r="J17" i="66"/>
  <c r="E17" i="66"/>
  <c r="D17" i="66"/>
  <c r="E16" i="66"/>
  <c r="D16" i="66"/>
  <c r="O15" i="66"/>
  <c r="E15" i="66"/>
  <c r="D15" i="66"/>
  <c r="E14" i="66"/>
  <c r="D14" i="66"/>
  <c r="J14" i="66" s="1"/>
  <c r="C9" i="66"/>
  <c r="U8" i="66"/>
  <c r="C8" i="66"/>
  <c r="B6" i="66"/>
  <c r="B2" i="66"/>
  <c r="B1" i="66"/>
  <c r="J36" i="33"/>
  <c r="J18" i="33"/>
  <c r="J22" i="33"/>
  <c r="J22" i="32"/>
  <c r="J18" i="32"/>
  <c r="O23" i="32"/>
  <c r="E27" i="30"/>
  <c r="O22" i="29" l="1"/>
  <c r="O22" i="26" l="1"/>
  <c r="T93" i="64" l="1"/>
  <c r="E21" i="4"/>
  <c r="E19" i="4"/>
  <c r="E17" i="4"/>
  <c r="E15" i="4"/>
  <c r="E17" i="2"/>
  <c r="E15" i="2"/>
  <c r="E13" i="2"/>
  <c r="Y8" i="32" l="1"/>
  <c r="X20" i="55"/>
  <c r="E33" i="55" s="1"/>
  <c r="K8" i="2"/>
  <c r="N32" i="63" l="1"/>
  <c r="K28" i="55"/>
  <c r="K27" i="55"/>
  <c r="K26" i="55"/>
  <c r="K25" i="55"/>
  <c r="K24" i="55"/>
  <c r="K23" i="55"/>
  <c r="K16" i="55"/>
  <c r="K17" i="55"/>
  <c r="K18" i="55"/>
  <c r="K19" i="55"/>
  <c r="K20" i="55"/>
  <c r="K15" i="55"/>
  <c r="K14" i="55"/>
  <c r="K13" i="55"/>
  <c r="K26" i="11"/>
  <c r="K25" i="11"/>
  <c r="K24" i="11"/>
  <c r="K23" i="11"/>
  <c r="K22" i="11"/>
  <c r="K21" i="11"/>
  <c r="K18" i="11"/>
  <c r="K17" i="11"/>
  <c r="K16" i="11"/>
  <c r="K15" i="11"/>
  <c r="K14" i="11"/>
  <c r="K13" i="11"/>
  <c r="X71" i="65" l="1"/>
  <c r="S78" i="65"/>
  <c r="N74" i="65"/>
  <c r="N82" i="65"/>
  <c r="I72" i="65"/>
  <c r="I76" i="65"/>
  <c r="I80" i="65"/>
  <c r="I84" i="65"/>
  <c r="D86" i="65"/>
  <c r="C86" i="65"/>
  <c r="D85" i="65"/>
  <c r="C85" i="65"/>
  <c r="X129" i="65"/>
  <c r="I129" i="65"/>
  <c r="X128" i="65"/>
  <c r="I128" i="65"/>
  <c r="X126" i="65"/>
  <c r="I126" i="65"/>
  <c r="X125" i="65"/>
  <c r="I125" i="65"/>
  <c r="X104" i="65"/>
  <c r="AC103" i="65"/>
  <c r="C117" i="65" s="1"/>
  <c r="S103" i="65"/>
  <c r="X102" i="65"/>
  <c r="N102" i="65"/>
  <c r="S101" i="65"/>
  <c r="I101" i="65"/>
  <c r="N100" i="65"/>
  <c r="I99" i="65"/>
  <c r="X97" i="65"/>
  <c r="AC96" i="65"/>
  <c r="C115" i="65" s="1"/>
  <c r="S96" i="65"/>
  <c r="X95" i="65"/>
  <c r="N95" i="65"/>
  <c r="S94" i="65"/>
  <c r="N93" i="65"/>
  <c r="D84" i="65"/>
  <c r="C84" i="65"/>
  <c r="D83" i="65"/>
  <c r="C83" i="65"/>
  <c r="D82" i="65"/>
  <c r="C82" i="65"/>
  <c r="D81" i="65"/>
  <c r="C81" i="65"/>
  <c r="D80" i="65"/>
  <c r="C80" i="65"/>
  <c r="D79" i="65"/>
  <c r="C79" i="65"/>
  <c r="D78" i="65"/>
  <c r="C78" i="65"/>
  <c r="D77" i="65"/>
  <c r="C77" i="65"/>
  <c r="D76" i="65"/>
  <c r="C76" i="65"/>
  <c r="D75" i="65"/>
  <c r="C75" i="65"/>
  <c r="D74" i="65"/>
  <c r="C74" i="65"/>
  <c r="D73" i="65"/>
  <c r="C73" i="65"/>
  <c r="D72" i="65"/>
  <c r="C72" i="65"/>
  <c r="D71" i="65"/>
  <c r="C71" i="65"/>
  <c r="D70" i="65"/>
  <c r="C70" i="65"/>
  <c r="D69" i="65"/>
  <c r="C69" i="65"/>
  <c r="I69" i="65" s="1"/>
  <c r="N68" i="65"/>
  <c r="D68" i="65"/>
  <c r="C68" i="65"/>
  <c r="D67" i="65"/>
  <c r="C67" i="65"/>
  <c r="I67" i="65" s="1"/>
  <c r="S66" i="65"/>
  <c r="D66" i="65"/>
  <c r="C66" i="65"/>
  <c r="D65" i="65"/>
  <c r="C65" i="65"/>
  <c r="I65" i="65" s="1"/>
  <c r="N64" i="65"/>
  <c r="D64" i="65"/>
  <c r="C64" i="65"/>
  <c r="D63" i="65"/>
  <c r="C63" i="65"/>
  <c r="I63" i="65" s="1"/>
  <c r="AC62" i="65"/>
  <c r="D62" i="65"/>
  <c r="C62" i="65"/>
  <c r="D61" i="65"/>
  <c r="C61" i="65"/>
  <c r="I61" i="65" s="1"/>
  <c r="N60" i="65"/>
  <c r="D60" i="65"/>
  <c r="C60" i="65"/>
  <c r="D59" i="65"/>
  <c r="C59" i="65"/>
  <c r="I59" i="65" s="1"/>
  <c r="S58" i="65"/>
  <c r="D58" i="65"/>
  <c r="C58" i="65"/>
  <c r="D57" i="65"/>
  <c r="C57" i="65"/>
  <c r="I57" i="65" s="1"/>
  <c r="N56" i="65"/>
  <c r="D56" i="65"/>
  <c r="C56" i="65"/>
  <c r="D55" i="65"/>
  <c r="C55" i="65"/>
  <c r="I55" i="65" s="1"/>
  <c r="X54" i="65"/>
  <c r="D54" i="65"/>
  <c r="C54" i="65"/>
  <c r="D53" i="65"/>
  <c r="C53" i="65"/>
  <c r="I53" i="65" s="1"/>
  <c r="N52" i="65"/>
  <c r="D52" i="65"/>
  <c r="C52" i="65"/>
  <c r="D51" i="65"/>
  <c r="C51" i="65"/>
  <c r="I51" i="65" s="1"/>
  <c r="S50" i="65"/>
  <c r="D50" i="65"/>
  <c r="C50" i="65"/>
  <c r="D49" i="65"/>
  <c r="C49" i="65"/>
  <c r="I49" i="65" s="1"/>
  <c r="N48" i="65"/>
  <c r="D48" i="65"/>
  <c r="C48" i="65"/>
  <c r="D47" i="65"/>
  <c r="C47" i="65"/>
  <c r="I47" i="65" s="1"/>
  <c r="AC46" i="65"/>
  <c r="C111" i="65" s="1"/>
  <c r="D46" i="65"/>
  <c r="C46" i="65"/>
  <c r="D45" i="65"/>
  <c r="C45" i="65"/>
  <c r="I45" i="65" s="1"/>
  <c r="N44" i="65"/>
  <c r="D44" i="65"/>
  <c r="C44" i="65"/>
  <c r="D43" i="65"/>
  <c r="C43" i="65"/>
  <c r="I43" i="65" s="1"/>
  <c r="S42" i="65"/>
  <c r="D42" i="65"/>
  <c r="C42" i="65"/>
  <c r="D41" i="65"/>
  <c r="C41" i="65"/>
  <c r="I41" i="65" s="1"/>
  <c r="N40" i="65"/>
  <c r="D40" i="65"/>
  <c r="C40" i="65"/>
  <c r="D39" i="65"/>
  <c r="C39" i="65"/>
  <c r="I39" i="65" s="1"/>
  <c r="X38" i="65"/>
  <c r="D38" i="65"/>
  <c r="C38" i="65"/>
  <c r="D37" i="65"/>
  <c r="C37" i="65"/>
  <c r="I37" i="65" s="1"/>
  <c r="N36" i="65"/>
  <c r="D36" i="65"/>
  <c r="C36" i="65"/>
  <c r="D35" i="65"/>
  <c r="C35" i="65"/>
  <c r="I35" i="65" s="1"/>
  <c r="S34" i="65"/>
  <c r="D34" i="65"/>
  <c r="C34" i="65"/>
  <c r="D33" i="65"/>
  <c r="C33" i="65"/>
  <c r="I33" i="65" s="1"/>
  <c r="N32" i="65"/>
  <c r="D32" i="65"/>
  <c r="C32" i="65"/>
  <c r="D31" i="65"/>
  <c r="C31" i="65"/>
  <c r="I31" i="65" s="1"/>
  <c r="AC30" i="65"/>
  <c r="D30" i="65"/>
  <c r="C30" i="65"/>
  <c r="D29" i="65"/>
  <c r="C29" i="65"/>
  <c r="I29" i="65" s="1"/>
  <c r="N28" i="65"/>
  <c r="D28" i="65"/>
  <c r="C28" i="65"/>
  <c r="D27" i="65"/>
  <c r="C27" i="65"/>
  <c r="I27" i="65" s="1"/>
  <c r="S26" i="65"/>
  <c r="D26" i="65"/>
  <c r="C26" i="65"/>
  <c r="D25" i="65"/>
  <c r="C25" i="65"/>
  <c r="I25" i="65" s="1"/>
  <c r="N24" i="65"/>
  <c r="D24" i="65"/>
  <c r="C24" i="65"/>
  <c r="D23" i="65"/>
  <c r="C23" i="65"/>
  <c r="I23" i="65" s="1"/>
  <c r="X22" i="65"/>
  <c r="D22" i="65"/>
  <c r="C22" i="65"/>
  <c r="D21" i="65"/>
  <c r="C21" i="65"/>
  <c r="I21" i="65" s="1"/>
  <c r="N20" i="65"/>
  <c r="D20" i="65"/>
  <c r="C20" i="65"/>
  <c r="D19" i="65"/>
  <c r="C19" i="65"/>
  <c r="I19" i="65" s="1"/>
  <c r="S18" i="65"/>
  <c r="D18" i="65"/>
  <c r="C18" i="65"/>
  <c r="D17" i="65"/>
  <c r="C17" i="65"/>
  <c r="I17" i="65" s="1"/>
  <c r="N16" i="65"/>
  <c r="D16" i="65"/>
  <c r="C16" i="65"/>
  <c r="D15" i="65"/>
  <c r="C15" i="65"/>
  <c r="I15" i="65" s="1"/>
  <c r="B9" i="65"/>
  <c r="Y8" i="65"/>
  <c r="B8" i="65"/>
  <c r="A6" i="65"/>
  <c r="A2" i="65"/>
  <c r="A1" i="65"/>
  <c r="Y73" i="64"/>
  <c r="T80" i="64"/>
  <c r="O73" i="64"/>
  <c r="O80" i="64"/>
  <c r="J82" i="64"/>
  <c r="E84" i="64"/>
  <c r="D84" i="64"/>
  <c r="E83" i="64"/>
  <c r="D83" i="64"/>
  <c r="J83" i="64" s="1"/>
  <c r="Z128" i="64"/>
  <c r="K128" i="64"/>
  <c r="Z127" i="64"/>
  <c r="K127" i="64"/>
  <c r="Z125" i="64"/>
  <c r="K125" i="64"/>
  <c r="Z124" i="64"/>
  <c r="K124" i="64"/>
  <c r="Y103" i="64"/>
  <c r="AD102" i="64"/>
  <c r="D116" i="64" s="1"/>
  <c r="T102" i="64"/>
  <c r="Y101" i="64"/>
  <c r="O101" i="64"/>
  <c r="T100" i="64"/>
  <c r="J100" i="64"/>
  <c r="O99" i="64"/>
  <c r="J98" i="64"/>
  <c r="Y96" i="64"/>
  <c r="AD95" i="64"/>
  <c r="D114" i="64" s="1"/>
  <c r="T95" i="64"/>
  <c r="Y94" i="64"/>
  <c r="O94" i="64"/>
  <c r="O92" i="64"/>
  <c r="E82" i="64"/>
  <c r="D82" i="64"/>
  <c r="E81" i="64"/>
  <c r="D81" i="64"/>
  <c r="J81" i="64" s="1"/>
  <c r="E80" i="64"/>
  <c r="D80" i="64"/>
  <c r="E79" i="64"/>
  <c r="D79" i="64"/>
  <c r="J79" i="64" s="1"/>
  <c r="E78" i="64"/>
  <c r="D78" i="64"/>
  <c r="E77" i="64"/>
  <c r="D77" i="64"/>
  <c r="J77" i="64" s="1"/>
  <c r="E76" i="64"/>
  <c r="D76" i="64"/>
  <c r="E75" i="64"/>
  <c r="D75" i="64"/>
  <c r="E74" i="64"/>
  <c r="D74" i="64"/>
  <c r="E73" i="64"/>
  <c r="D73" i="64"/>
  <c r="E72" i="64"/>
  <c r="D72" i="64"/>
  <c r="E71" i="64"/>
  <c r="D71" i="64"/>
  <c r="J71" i="64" s="1"/>
  <c r="E70" i="64"/>
  <c r="D70" i="64"/>
  <c r="E69" i="64"/>
  <c r="D69" i="64"/>
  <c r="J69" i="64" s="1"/>
  <c r="O68" i="64"/>
  <c r="E68" i="64"/>
  <c r="D68" i="64"/>
  <c r="E67" i="64"/>
  <c r="D67" i="64"/>
  <c r="J67" i="64" s="1"/>
  <c r="T70" i="64"/>
  <c r="E66" i="64"/>
  <c r="D66" i="64"/>
  <c r="E65" i="64"/>
  <c r="D65" i="64"/>
  <c r="J65" i="64" s="1"/>
  <c r="O64" i="64"/>
  <c r="E64" i="64"/>
  <c r="D64" i="64"/>
  <c r="E63" i="64"/>
  <c r="D63" i="64"/>
  <c r="J63" i="64" s="1"/>
  <c r="AD62" i="64"/>
  <c r="E62" i="64"/>
  <c r="D62" i="64"/>
  <c r="E61" i="64"/>
  <c r="D61" i="64"/>
  <c r="J61" i="64" s="1"/>
  <c r="O60" i="64"/>
  <c r="E60" i="64"/>
  <c r="D60" i="64"/>
  <c r="E59" i="64"/>
  <c r="D59" i="64"/>
  <c r="T62" i="64"/>
  <c r="E58" i="64"/>
  <c r="D58" i="64"/>
  <c r="E57" i="64"/>
  <c r="D57" i="64"/>
  <c r="E56" i="64"/>
  <c r="D56" i="64"/>
  <c r="E55" i="64"/>
  <c r="D55" i="64"/>
  <c r="J55" i="64" s="1"/>
  <c r="Y54" i="64"/>
  <c r="E54" i="64"/>
  <c r="D54" i="64"/>
  <c r="E53" i="64"/>
  <c r="D53" i="64"/>
  <c r="J53" i="64" s="1"/>
  <c r="O54" i="64"/>
  <c r="E52" i="64"/>
  <c r="D52" i="64"/>
  <c r="E51" i="64"/>
  <c r="D51" i="64"/>
  <c r="J51" i="64" s="1"/>
  <c r="T52" i="64"/>
  <c r="E50" i="64"/>
  <c r="D50" i="64"/>
  <c r="E49" i="64"/>
  <c r="D49" i="64"/>
  <c r="J49" i="64" s="1"/>
  <c r="O50" i="64"/>
  <c r="E48" i="64"/>
  <c r="D48" i="64"/>
  <c r="E47" i="64"/>
  <c r="D47" i="64"/>
  <c r="J47" i="64" s="1"/>
  <c r="AD46" i="64"/>
  <c r="D110" i="64" s="1"/>
  <c r="E46" i="64"/>
  <c r="D46" i="64"/>
  <c r="E45" i="64"/>
  <c r="D45" i="64"/>
  <c r="J45" i="64" s="1"/>
  <c r="O46" i="64"/>
  <c r="E44" i="64"/>
  <c r="D44" i="64"/>
  <c r="E43" i="64"/>
  <c r="D43" i="64"/>
  <c r="J43" i="64" s="1"/>
  <c r="T36" i="64"/>
  <c r="E42" i="64"/>
  <c r="D42" i="64"/>
  <c r="E41" i="64"/>
  <c r="D41" i="64"/>
  <c r="J41" i="64" s="1"/>
  <c r="O42" i="64"/>
  <c r="E40" i="64"/>
  <c r="D40" i="64"/>
  <c r="E39" i="64"/>
  <c r="D39" i="64"/>
  <c r="J39" i="64" s="1"/>
  <c r="Y38" i="64"/>
  <c r="E38" i="64"/>
  <c r="D38" i="64"/>
  <c r="E37" i="64"/>
  <c r="D37" i="64"/>
  <c r="J37" i="64" s="1"/>
  <c r="O38" i="64"/>
  <c r="E36" i="64"/>
  <c r="D36" i="64"/>
  <c r="E35" i="64"/>
  <c r="D35" i="64"/>
  <c r="J35" i="64" s="1"/>
  <c r="T26" i="64"/>
  <c r="E34" i="64"/>
  <c r="D34" i="64"/>
  <c r="E33" i="64"/>
  <c r="D33" i="64"/>
  <c r="J33" i="64" s="1"/>
  <c r="O34" i="64"/>
  <c r="E32" i="64"/>
  <c r="D32" i="64"/>
  <c r="E31" i="64"/>
  <c r="D31" i="64"/>
  <c r="J31" i="64" s="1"/>
  <c r="AD30" i="64"/>
  <c r="E30" i="64"/>
  <c r="D30" i="64"/>
  <c r="E29" i="64"/>
  <c r="D29" i="64"/>
  <c r="J29" i="64" s="1"/>
  <c r="E28" i="64"/>
  <c r="D28" i="64"/>
  <c r="E27" i="64"/>
  <c r="D27" i="64"/>
  <c r="J27" i="64" s="1"/>
  <c r="E26" i="64"/>
  <c r="D26" i="64"/>
  <c r="E25" i="64"/>
  <c r="D25" i="64"/>
  <c r="E24" i="64"/>
  <c r="D24" i="64"/>
  <c r="E23" i="64"/>
  <c r="D23" i="64"/>
  <c r="Y22" i="64"/>
  <c r="E22" i="64"/>
  <c r="D22" i="64"/>
  <c r="E21" i="64"/>
  <c r="D21" i="64"/>
  <c r="J21" i="64" s="1"/>
  <c r="O20" i="64"/>
  <c r="E20" i="64"/>
  <c r="D20" i="64"/>
  <c r="E19" i="64"/>
  <c r="D19" i="64"/>
  <c r="J19" i="64" s="1"/>
  <c r="T18" i="64"/>
  <c r="E18" i="64"/>
  <c r="D18" i="64"/>
  <c r="E17" i="64"/>
  <c r="D17" i="64"/>
  <c r="J17" i="64" s="1"/>
  <c r="O16" i="64"/>
  <c r="E16" i="64"/>
  <c r="D16" i="64"/>
  <c r="E15" i="64"/>
  <c r="D15" i="64"/>
  <c r="J15" i="64" s="1"/>
  <c r="C9" i="64"/>
  <c r="Z8" i="64"/>
  <c r="C8" i="64"/>
  <c r="B6" i="64"/>
  <c r="B2" i="64"/>
  <c r="B1" i="64"/>
  <c r="S75" i="63"/>
  <c r="N78" i="63"/>
  <c r="I76" i="63"/>
  <c r="I80" i="63"/>
  <c r="D82" i="63"/>
  <c r="C82" i="63"/>
  <c r="D81" i="63"/>
  <c r="C81" i="63"/>
  <c r="Y125" i="63"/>
  <c r="J125" i="63"/>
  <c r="Y124" i="63"/>
  <c r="J124" i="63"/>
  <c r="Y122" i="63"/>
  <c r="J122" i="63"/>
  <c r="Y121" i="63"/>
  <c r="J121" i="63"/>
  <c r="X100" i="63"/>
  <c r="AC99" i="63"/>
  <c r="C113" i="63" s="1"/>
  <c r="S99" i="63"/>
  <c r="X98" i="63"/>
  <c r="N98" i="63"/>
  <c r="S97" i="63"/>
  <c r="I97" i="63"/>
  <c r="N96" i="63"/>
  <c r="I95" i="63"/>
  <c r="X93" i="63"/>
  <c r="AC92" i="63"/>
  <c r="C111" i="63" s="1"/>
  <c r="S92" i="63"/>
  <c r="X91" i="63"/>
  <c r="N91" i="63"/>
  <c r="S90" i="63"/>
  <c r="N89" i="63"/>
  <c r="D80" i="63"/>
  <c r="C80" i="63"/>
  <c r="D79" i="63"/>
  <c r="C79" i="63"/>
  <c r="D78" i="63"/>
  <c r="C78" i="63"/>
  <c r="D77" i="63"/>
  <c r="C77" i="63"/>
  <c r="D76" i="63"/>
  <c r="C76" i="63"/>
  <c r="D75" i="63"/>
  <c r="C75" i="63"/>
  <c r="D74" i="63"/>
  <c r="C74" i="63"/>
  <c r="D73" i="63"/>
  <c r="C73" i="63"/>
  <c r="I73" i="63" s="1"/>
  <c r="N72" i="63"/>
  <c r="D72" i="63"/>
  <c r="C72" i="63"/>
  <c r="D71" i="63"/>
  <c r="C71" i="63"/>
  <c r="I71" i="63" s="1"/>
  <c r="X70" i="63"/>
  <c r="D70" i="63"/>
  <c r="C70" i="63"/>
  <c r="D69" i="63"/>
  <c r="C69" i="63"/>
  <c r="I69" i="63" s="1"/>
  <c r="N68" i="63"/>
  <c r="D68" i="63"/>
  <c r="C68" i="63"/>
  <c r="D67" i="63"/>
  <c r="C67" i="63"/>
  <c r="I67" i="63" s="1"/>
  <c r="S66" i="63"/>
  <c r="D66" i="63"/>
  <c r="C66" i="63"/>
  <c r="D65" i="63"/>
  <c r="C65" i="63"/>
  <c r="I65" i="63" s="1"/>
  <c r="N64" i="63"/>
  <c r="D64" i="63"/>
  <c r="C64" i="63"/>
  <c r="D63" i="63"/>
  <c r="C63" i="63"/>
  <c r="I63" i="63" s="1"/>
  <c r="AC62" i="63"/>
  <c r="D62" i="63"/>
  <c r="C62" i="63"/>
  <c r="D61" i="63"/>
  <c r="C61" i="63"/>
  <c r="I61" i="63" s="1"/>
  <c r="N60" i="63"/>
  <c r="D60" i="63"/>
  <c r="C60" i="63"/>
  <c r="D59" i="63"/>
  <c r="C59" i="63"/>
  <c r="I59" i="63" s="1"/>
  <c r="S58" i="63"/>
  <c r="D58" i="63"/>
  <c r="C58" i="63"/>
  <c r="D57" i="63"/>
  <c r="C57" i="63"/>
  <c r="I57" i="63" s="1"/>
  <c r="N56" i="63"/>
  <c r="D56" i="63"/>
  <c r="C56" i="63"/>
  <c r="D55" i="63"/>
  <c r="C55" i="63"/>
  <c r="I55" i="63" s="1"/>
  <c r="X54" i="63"/>
  <c r="D54" i="63"/>
  <c r="C54" i="63"/>
  <c r="D53" i="63"/>
  <c r="C53" i="63"/>
  <c r="I53" i="63" s="1"/>
  <c r="N52" i="63"/>
  <c r="D52" i="63"/>
  <c r="C52" i="63"/>
  <c r="D51" i="63"/>
  <c r="C51" i="63"/>
  <c r="I51" i="63" s="1"/>
  <c r="S50" i="63"/>
  <c r="D50" i="63"/>
  <c r="C50" i="63"/>
  <c r="D49" i="63"/>
  <c r="C49" i="63"/>
  <c r="I49" i="63" s="1"/>
  <c r="N48" i="63"/>
  <c r="D48" i="63"/>
  <c r="C48" i="63"/>
  <c r="D47" i="63"/>
  <c r="C47" i="63"/>
  <c r="I47" i="63" s="1"/>
  <c r="AC46" i="63"/>
  <c r="C107" i="63" s="1"/>
  <c r="D46" i="63"/>
  <c r="C46" i="63"/>
  <c r="D45" i="63"/>
  <c r="C45" i="63"/>
  <c r="I45" i="63" s="1"/>
  <c r="N44" i="63"/>
  <c r="D44" i="63"/>
  <c r="C44" i="63"/>
  <c r="D43" i="63"/>
  <c r="C43" i="63"/>
  <c r="I43" i="63" s="1"/>
  <c r="S42" i="63"/>
  <c r="D42" i="63"/>
  <c r="C42" i="63"/>
  <c r="D41" i="63"/>
  <c r="C41" i="63"/>
  <c r="I41" i="63" s="1"/>
  <c r="N40" i="63"/>
  <c r="D40" i="63"/>
  <c r="C40" i="63"/>
  <c r="D39" i="63"/>
  <c r="C39" i="63"/>
  <c r="I39" i="63" s="1"/>
  <c r="X38" i="63"/>
  <c r="D38" i="63"/>
  <c r="C38" i="63"/>
  <c r="D37" i="63"/>
  <c r="C37" i="63"/>
  <c r="I37" i="63" s="1"/>
  <c r="N36" i="63"/>
  <c r="D36" i="63"/>
  <c r="C36" i="63"/>
  <c r="D35" i="63"/>
  <c r="C35" i="63"/>
  <c r="I35" i="63" s="1"/>
  <c r="S34" i="63"/>
  <c r="D34" i="63"/>
  <c r="C34" i="63"/>
  <c r="D33" i="63"/>
  <c r="C33" i="63"/>
  <c r="I33" i="63" s="1"/>
  <c r="D32" i="63"/>
  <c r="C32" i="63"/>
  <c r="D31" i="63"/>
  <c r="C31" i="63"/>
  <c r="I31" i="63" s="1"/>
  <c r="AC30" i="63"/>
  <c r="D30" i="63"/>
  <c r="C30" i="63"/>
  <c r="D29" i="63"/>
  <c r="C29" i="63"/>
  <c r="I29" i="63" s="1"/>
  <c r="N28" i="63"/>
  <c r="D28" i="63"/>
  <c r="C28" i="63"/>
  <c r="D27" i="63"/>
  <c r="C27" i="63"/>
  <c r="I27" i="63" s="1"/>
  <c r="S26" i="63"/>
  <c r="D26" i="63"/>
  <c r="C26" i="63"/>
  <c r="D25" i="63"/>
  <c r="C25" i="63"/>
  <c r="I25" i="63" s="1"/>
  <c r="N24" i="63"/>
  <c r="D24" i="63"/>
  <c r="C24" i="63"/>
  <c r="D23" i="63"/>
  <c r="C23" i="63"/>
  <c r="I23" i="63" s="1"/>
  <c r="X22" i="63"/>
  <c r="D22" i="63"/>
  <c r="C22" i="63"/>
  <c r="D21" i="63"/>
  <c r="C21" i="63"/>
  <c r="I21" i="63" s="1"/>
  <c r="N20" i="63"/>
  <c r="D20" i="63"/>
  <c r="C20" i="63"/>
  <c r="D19" i="63"/>
  <c r="C19" i="63"/>
  <c r="I19" i="63" s="1"/>
  <c r="S18" i="63"/>
  <c r="D18" i="63"/>
  <c r="C18" i="63"/>
  <c r="D17" i="63"/>
  <c r="C17" i="63"/>
  <c r="I17" i="63" s="1"/>
  <c r="N16" i="63"/>
  <c r="D16" i="63"/>
  <c r="C16" i="63"/>
  <c r="D15" i="63"/>
  <c r="C15" i="63"/>
  <c r="I15" i="63" s="1"/>
  <c r="B9" i="63"/>
  <c r="Y8" i="63"/>
  <c r="B8" i="63"/>
  <c r="A6" i="63"/>
  <c r="A2" i="63"/>
  <c r="A1" i="63"/>
  <c r="I97" i="62"/>
  <c r="I95" i="62"/>
  <c r="X70" i="62"/>
  <c r="AC62" i="62"/>
  <c r="X54" i="62"/>
  <c r="AC30" i="62"/>
  <c r="X38" i="62"/>
  <c r="X22" i="62"/>
  <c r="S74" i="62"/>
  <c r="S66" i="62"/>
  <c r="S58" i="62"/>
  <c r="S50" i="62"/>
  <c r="S42" i="62"/>
  <c r="S34" i="62"/>
  <c r="S26" i="62"/>
  <c r="S18" i="62"/>
  <c r="N76" i="62"/>
  <c r="N72" i="62"/>
  <c r="N68" i="62"/>
  <c r="N64" i="62"/>
  <c r="N60" i="62"/>
  <c r="N56" i="62"/>
  <c r="N52" i="62"/>
  <c r="N48" i="62"/>
  <c r="N44" i="62"/>
  <c r="N40" i="62"/>
  <c r="N36" i="62"/>
  <c r="N32" i="62"/>
  <c r="N28" i="62"/>
  <c r="N24" i="62"/>
  <c r="N20" i="62"/>
  <c r="N16" i="62"/>
  <c r="D80" i="62"/>
  <c r="C80" i="62"/>
  <c r="D79" i="62"/>
  <c r="C79" i="62"/>
  <c r="I78" i="62"/>
  <c r="D78" i="62"/>
  <c r="C78" i="62"/>
  <c r="D77" i="62"/>
  <c r="C77" i="62"/>
  <c r="Y125" i="62"/>
  <c r="J125" i="62"/>
  <c r="Y124" i="62"/>
  <c r="J124" i="62"/>
  <c r="Y122" i="62"/>
  <c r="J122" i="62"/>
  <c r="Y121" i="62"/>
  <c r="J121" i="62"/>
  <c r="X100" i="62"/>
  <c r="AC99" i="62"/>
  <c r="C113" i="62" s="1"/>
  <c r="S99" i="62"/>
  <c r="X98" i="62"/>
  <c r="N98" i="62"/>
  <c r="S97" i="62"/>
  <c r="N96" i="62"/>
  <c r="X93" i="62"/>
  <c r="AC92" i="62"/>
  <c r="C111" i="62" s="1"/>
  <c r="S92" i="62"/>
  <c r="X91" i="62"/>
  <c r="N91" i="62"/>
  <c r="S90" i="62"/>
  <c r="N89" i="62"/>
  <c r="D76" i="62"/>
  <c r="C76" i="62"/>
  <c r="D75" i="62"/>
  <c r="C75" i="62"/>
  <c r="I75" i="62" s="1"/>
  <c r="D74" i="62"/>
  <c r="C74" i="62"/>
  <c r="D73" i="62"/>
  <c r="C73" i="62"/>
  <c r="I73" i="62" s="1"/>
  <c r="D72" i="62"/>
  <c r="C72" i="62"/>
  <c r="D71" i="62"/>
  <c r="C71" i="62"/>
  <c r="I71" i="62" s="1"/>
  <c r="D70" i="62"/>
  <c r="C70" i="62"/>
  <c r="D69" i="62"/>
  <c r="C69" i="62"/>
  <c r="I69" i="62" s="1"/>
  <c r="D68" i="62"/>
  <c r="C68" i="62"/>
  <c r="D67" i="62"/>
  <c r="C67" i="62"/>
  <c r="I67" i="62" s="1"/>
  <c r="D66" i="62"/>
  <c r="C66" i="62"/>
  <c r="D65" i="62"/>
  <c r="C65" i="62"/>
  <c r="I65" i="62" s="1"/>
  <c r="D64" i="62"/>
  <c r="C64" i="62"/>
  <c r="D63" i="62"/>
  <c r="C63" i="62"/>
  <c r="I63" i="62" s="1"/>
  <c r="D62" i="62"/>
  <c r="C62" i="62"/>
  <c r="D61" i="62"/>
  <c r="C61" i="62"/>
  <c r="I61" i="62" s="1"/>
  <c r="D60" i="62"/>
  <c r="C60" i="62"/>
  <c r="D59" i="62"/>
  <c r="C59" i="62"/>
  <c r="I59" i="62" s="1"/>
  <c r="D58" i="62"/>
  <c r="C58" i="62"/>
  <c r="D57" i="62"/>
  <c r="C57" i="62"/>
  <c r="I57" i="62" s="1"/>
  <c r="D56" i="62"/>
  <c r="C56" i="62"/>
  <c r="D55" i="62"/>
  <c r="C55" i="62"/>
  <c r="I55" i="62" s="1"/>
  <c r="D54" i="62"/>
  <c r="C54" i="62"/>
  <c r="D53" i="62"/>
  <c r="C53" i="62"/>
  <c r="I53" i="62" s="1"/>
  <c r="D52" i="62"/>
  <c r="C52" i="62"/>
  <c r="D51" i="62"/>
  <c r="C51" i="62"/>
  <c r="I51" i="62" s="1"/>
  <c r="D50" i="62"/>
  <c r="C50" i="62"/>
  <c r="D49" i="62"/>
  <c r="C49" i="62"/>
  <c r="I49" i="62" s="1"/>
  <c r="D48" i="62"/>
  <c r="C48" i="62"/>
  <c r="D47" i="62"/>
  <c r="C47" i="62"/>
  <c r="I47" i="62" s="1"/>
  <c r="D46" i="62"/>
  <c r="C46" i="62"/>
  <c r="D45" i="62"/>
  <c r="C45" i="62"/>
  <c r="I45" i="62" s="1"/>
  <c r="AC46" i="62"/>
  <c r="C107" i="62" s="1"/>
  <c r="D44" i="62"/>
  <c r="C44" i="62"/>
  <c r="D43" i="62"/>
  <c r="C43" i="62"/>
  <c r="I43" i="62" s="1"/>
  <c r="D42" i="62"/>
  <c r="C42" i="62"/>
  <c r="D41" i="62"/>
  <c r="C41" i="62"/>
  <c r="I41" i="62" s="1"/>
  <c r="D40" i="62"/>
  <c r="C40" i="62"/>
  <c r="D39" i="62"/>
  <c r="C39" i="62"/>
  <c r="I39" i="62" s="1"/>
  <c r="D38" i="62"/>
  <c r="C38" i="62"/>
  <c r="D37" i="62"/>
  <c r="C37" i="62"/>
  <c r="I37" i="62" s="1"/>
  <c r="D36" i="62"/>
  <c r="C36" i="62"/>
  <c r="D35" i="62"/>
  <c r="C35" i="62"/>
  <c r="I35" i="62" s="1"/>
  <c r="D34" i="62"/>
  <c r="C34" i="62"/>
  <c r="D33" i="62"/>
  <c r="C33" i="62"/>
  <c r="I33" i="62" s="1"/>
  <c r="D32" i="62"/>
  <c r="C32" i="62"/>
  <c r="D31" i="62"/>
  <c r="C31" i="62"/>
  <c r="I31" i="62" s="1"/>
  <c r="D30" i="62"/>
  <c r="C30" i="62"/>
  <c r="D29" i="62"/>
  <c r="C29" i="62"/>
  <c r="I29" i="62" s="1"/>
  <c r="D28" i="62"/>
  <c r="C28" i="62"/>
  <c r="D27" i="62"/>
  <c r="C27" i="62"/>
  <c r="I27" i="62" s="1"/>
  <c r="D26" i="62"/>
  <c r="C26" i="62"/>
  <c r="D25" i="62"/>
  <c r="C25" i="62"/>
  <c r="I25" i="62" s="1"/>
  <c r="D24" i="62"/>
  <c r="C24" i="62"/>
  <c r="D23" i="62"/>
  <c r="C23" i="62"/>
  <c r="I23" i="62" s="1"/>
  <c r="D22" i="62"/>
  <c r="C22" i="62"/>
  <c r="D21" i="62"/>
  <c r="C21" i="62"/>
  <c r="I21" i="62" s="1"/>
  <c r="D20" i="62"/>
  <c r="C20" i="62"/>
  <c r="D19" i="62"/>
  <c r="C19" i="62"/>
  <c r="I19" i="62" s="1"/>
  <c r="D18" i="62"/>
  <c r="C18" i="62"/>
  <c r="D17" i="62"/>
  <c r="C17" i="62"/>
  <c r="I17" i="62" s="1"/>
  <c r="D16" i="62"/>
  <c r="C16" i="62"/>
  <c r="D15" i="62"/>
  <c r="C15" i="62"/>
  <c r="I15" i="62" s="1"/>
  <c r="B9" i="62"/>
  <c r="Y8" i="62"/>
  <c r="B8" i="62"/>
  <c r="A6" i="62"/>
  <c r="A2" i="62"/>
  <c r="A1" i="62"/>
  <c r="S38" i="61" l="1"/>
  <c r="X30" i="61"/>
  <c r="S22" i="61"/>
  <c r="N74" i="61"/>
  <c r="N66" i="61"/>
  <c r="N58" i="61"/>
  <c r="N50" i="61"/>
  <c r="N42" i="61"/>
  <c r="N34" i="61"/>
  <c r="N26" i="61"/>
  <c r="N18" i="61"/>
  <c r="I16" i="61"/>
  <c r="D78" i="61"/>
  <c r="C78" i="61"/>
  <c r="D77" i="61"/>
  <c r="C77" i="61"/>
  <c r="I76" i="61"/>
  <c r="D76" i="61"/>
  <c r="C76" i="61"/>
  <c r="D75" i="61"/>
  <c r="C75" i="61"/>
  <c r="V122" i="61"/>
  <c r="I122" i="61"/>
  <c r="V121" i="61"/>
  <c r="I121" i="61"/>
  <c r="V119" i="61"/>
  <c r="I119" i="61"/>
  <c r="V118" i="61"/>
  <c r="I118" i="61"/>
  <c r="S97" i="61"/>
  <c r="X96" i="61"/>
  <c r="C110" i="61" s="1"/>
  <c r="N96" i="61"/>
  <c r="S95" i="61"/>
  <c r="I95" i="61"/>
  <c r="N94" i="61"/>
  <c r="I93" i="61"/>
  <c r="S90" i="61"/>
  <c r="X89" i="61"/>
  <c r="C108" i="61" s="1"/>
  <c r="N89" i="61"/>
  <c r="S88" i="61"/>
  <c r="I88" i="61"/>
  <c r="N87" i="61"/>
  <c r="I86" i="61"/>
  <c r="D74" i="61"/>
  <c r="C74" i="61"/>
  <c r="D73" i="61"/>
  <c r="C73" i="61"/>
  <c r="I72" i="61"/>
  <c r="D72" i="61"/>
  <c r="C72" i="61"/>
  <c r="D71" i="61"/>
  <c r="C71" i="61"/>
  <c r="D70" i="61"/>
  <c r="C70" i="61"/>
  <c r="D69" i="61"/>
  <c r="C69" i="61"/>
  <c r="I68" i="61"/>
  <c r="D68" i="61"/>
  <c r="C68" i="61"/>
  <c r="D67" i="61"/>
  <c r="C67" i="61"/>
  <c r="S70" i="61"/>
  <c r="D66" i="61"/>
  <c r="C66" i="61"/>
  <c r="D65" i="61"/>
  <c r="C65" i="61"/>
  <c r="I64" i="61"/>
  <c r="D64" i="61"/>
  <c r="C64" i="61"/>
  <c r="D63" i="61"/>
  <c r="C63" i="61"/>
  <c r="D62" i="61"/>
  <c r="C62" i="61"/>
  <c r="D61" i="61"/>
  <c r="C61" i="61"/>
  <c r="I60" i="61"/>
  <c r="D60" i="61"/>
  <c r="C60" i="61"/>
  <c r="D59" i="61"/>
  <c r="C59" i="61"/>
  <c r="X62" i="61"/>
  <c r="D58" i="61"/>
  <c r="C58" i="61"/>
  <c r="D57" i="61"/>
  <c r="C57" i="61"/>
  <c r="I56" i="61"/>
  <c r="D56" i="61"/>
  <c r="C56" i="61"/>
  <c r="D55" i="61"/>
  <c r="C55" i="61"/>
  <c r="D54" i="61"/>
  <c r="C54" i="61"/>
  <c r="D53" i="61"/>
  <c r="C53" i="61"/>
  <c r="I52" i="61"/>
  <c r="D52" i="61"/>
  <c r="C52" i="61"/>
  <c r="D51" i="61"/>
  <c r="C51" i="61"/>
  <c r="S54" i="61"/>
  <c r="D50" i="61"/>
  <c r="C50" i="61"/>
  <c r="D49" i="61"/>
  <c r="C49" i="61"/>
  <c r="I48" i="61"/>
  <c r="D48" i="61"/>
  <c r="C48" i="61"/>
  <c r="D47" i="61"/>
  <c r="C47" i="61"/>
  <c r="D46" i="61"/>
  <c r="C46" i="61"/>
  <c r="D45" i="61"/>
  <c r="C45" i="61"/>
  <c r="I44" i="61"/>
  <c r="D44" i="61"/>
  <c r="C44" i="61"/>
  <c r="D43" i="61"/>
  <c r="C43" i="61"/>
  <c r="AB46" i="61"/>
  <c r="C104" i="61" s="1"/>
  <c r="D42" i="61"/>
  <c r="C42" i="61"/>
  <c r="D41" i="61"/>
  <c r="C41" i="61"/>
  <c r="I40" i="61"/>
  <c r="D40" i="61"/>
  <c r="C40" i="61"/>
  <c r="D39" i="61"/>
  <c r="C39" i="61"/>
  <c r="D38" i="61"/>
  <c r="C38" i="61"/>
  <c r="D37" i="61"/>
  <c r="C37" i="61"/>
  <c r="I36" i="61"/>
  <c r="D36" i="61"/>
  <c r="C36" i="61"/>
  <c r="D35" i="61"/>
  <c r="C35" i="61"/>
  <c r="D34" i="61"/>
  <c r="C34" i="61"/>
  <c r="D33" i="61"/>
  <c r="C33" i="61"/>
  <c r="I32" i="61"/>
  <c r="D32" i="61"/>
  <c r="C32" i="61"/>
  <c r="D31" i="61"/>
  <c r="C31" i="61"/>
  <c r="D30" i="61"/>
  <c r="C30" i="61"/>
  <c r="D29" i="61"/>
  <c r="C29" i="61"/>
  <c r="I28" i="61"/>
  <c r="D28" i="61"/>
  <c r="C28" i="61"/>
  <c r="D27" i="61"/>
  <c r="C27" i="61"/>
  <c r="D26" i="61"/>
  <c r="C26" i="61"/>
  <c r="D25" i="61"/>
  <c r="C25" i="61"/>
  <c r="I24" i="61"/>
  <c r="D24" i="61"/>
  <c r="C24" i="61"/>
  <c r="D23" i="61"/>
  <c r="C23" i="61"/>
  <c r="D22" i="61"/>
  <c r="C22" i="61"/>
  <c r="D21" i="61"/>
  <c r="C21" i="61"/>
  <c r="I20" i="61"/>
  <c r="D20" i="61"/>
  <c r="C20" i="61"/>
  <c r="D19" i="61"/>
  <c r="C19" i="61"/>
  <c r="D18" i="61"/>
  <c r="C18" i="61"/>
  <c r="D17" i="61"/>
  <c r="C17" i="61"/>
  <c r="D16" i="61"/>
  <c r="C16" i="61"/>
  <c r="D15" i="61"/>
  <c r="C15" i="61"/>
  <c r="B9" i="61"/>
  <c r="Y8" i="61"/>
  <c r="B8" i="61"/>
  <c r="C6" i="61"/>
  <c r="A2" i="61"/>
  <c r="A1" i="61"/>
  <c r="X28" i="59"/>
  <c r="S20" i="59"/>
  <c r="N16" i="59"/>
  <c r="N24" i="59"/>
  <c r="I18" i="59"/>
  <c r="I22" i="59"/>
  <c r="I26" i="59"/>
  <c r="I42" i="59"/>
  <c r="N40" i="59"/>
  <c r="I38" i="59"/>
  <c r="S36" i="59"/>
  <c r="I34" i="59"/>
  <c r="N32" i="59"/>
  <c r="I30" i="59"/>
  <c r="I46" i="59"/>
  <c r="I50" i="59"/>
  <c r="I54" i="59"/>
  <c r="I58" i="59"/>
  <c r="I62" i="59"/>
  <c r="I66" i="59"/>
  <c r="I70" i="59"/>
  <c r="I74" i="59"/>
  <c r="D76" i="59"/>
  <c r="C76" i="59"/>
  <c r="D75" i="59"/>
  <c r="C75" i="59"/>
  <c r="D74" i="59"/>
  <c r="C74" i="59"/>
  <c r="D73" i="59"/>
  <c r="C73" i="59"/>
  <c r="E74" i="60"/>
  <c r="D74" i="60"/>
  <c r="E73" i="60"/>
  <c r="D73" i="60"/>
  <c r="J73" i="60" s="1"/>
  <c r="E72" i="60"/>
  <c r="D72" i="60"/>
  <c r="E71" i="60"/>
  <c r="D71" i="60"/>
  <c r="W122" i="60"/>
  <c r="J122" i="60"/>
  <c r="W121" i="60"/>
  <c r="J121" i="60"/>
  <c r="W119" i="60"/>
  <c r="J119" i="60"/>
  <c r="W118" i="60"/>
  <c r="J118" i="60"/>
  <c r="T97" i="60"/>
  <c r="Y96" i="60"/>
  <c r="D110" i="60" s="1"/>
  <c r="O96" i="60"/>
  <c r="T95" i="60"/>
  <c r="J95" i="60"/>
  <c r="O94" i="60"/>
  <c r="J93" i="60"/>
  <c r="T90" i="60"/>
  <c r="Y89" i="60"/>
  <c r="D108" i="60" s="1"/>
  <c r="O89" i="60"/>
  <c r="T88" i="60"/>
  <c r="J88" i="60"/>
  <c r="O87" i="60"/>
  <c r="J86" i="60"/>
  <c r="E70" i="60"/>
  <c r="D70" i="60"/>
  <c r="E69" i="60"/>
  <c r="D69" i="60"/>
  <c r="E68" i="60"/>
  <c r="D68" i="60"/>
  <c r="E67" i="60"/>
  <c r="D67" i="60"/>
  <c r="E66" i="60"/>
  <c r="D66" i="60"/>
  <c r="E65" i="60"/>
  <c r="D65" i="60"/>
  <c r="E64" i="60"/>
  <c r="D64" i="60"/>
  <c r="E63" i="60"/>
  <c r="D63" i="60"/>
  <c r="E62" i="60"/>
  <c r="D62" i="60"/>
  <c r="E61" i="60"/>
  <c r="D61" i="60"/>
  <c r="E60" i="60"/>
  <c r="D60" i="60"/>
  <c r="E59" i="60"/>
  <c r="D59" i="60"/>
  <c r="E58" i="60"/>
  <c r="D58" i="60"/>
  <c r="E57" i="60"/>
  <c r="D57" i="60"/>
  <c r="E56" i="60"/>
  <c r="D56" i="60"/>
  <c r="E55" i="60"/>
  <c r="D55" i="60"/>
  <c r="E54" i="60"/>
  <c r="D54" i="60"/>
  <c r="E53" i="60"/>
  <c r="D53" i="60"/>
  <c r="E52" i="60"/>
  <c r="D52" i="60"/>
  <c r="E51" i="60"/>
  <c r="D51" i="60"/>
  <c r="E50" i="60"/>
  <c r="D50" i="60"/>
  <c r="E49" i="60"/>
  <c r="D49" i="60"/>
  <c r="E48" i="60"/>
  <c r="D48" i="60"/>
  <c r="E47" i="60"/>
  <c r="D47" i="60"/>
  <c r="E46" i="60"/>
  <c r="D46" i="60"/>
  <c r="E45" i="60"/>
  <c r="D45" i="60"/>
  <c r="E44" i="60"/>
  <c r="D44" i="60"/>
  <c r="E43" i="60"/>
  <c r="D43" i="60"/>
  <c r="E42" i="60"/>
  <c r="D42" i="60"/>
  <c r="E41" i="60"/>
  <c r="D41" i="60"/>
  <c r="E40" i="60"/>
  <c r="D40" i="60"/>
  <c r="E39" i="60"/>
  <c r="D39" i="60"/>
  <c r="D104" i="60"/>
  <c r="E38" i="60"/>
  <c r="D38" i="60"/>
  <c r="E37" i="60"/>
  <c r="D37" i="60"/>
  <c r="E36" i="60"/>
  <c r="D36" i="60"/>
  <c r="E35" i="60"/>
  <c r="D35" i="60"/>
  <c r="E34" i="60"/>
  <c r="D34" i="60"/>
  <c r="E33" i="60"/>
  <c r="D33" i="60"/>
  <c r="E32" i="60"/>
  <c r="D32" i="60"/>
  <c r="E31" i="60"/>
  <c r="D31" i="60"/>
  <c r="E30" i="60"/>
  <c r="D30" i="60"/>
  <c r="E29" i="60"/>
  <c r="D29" i="60"/>
  <c r="E28" i="60"/>
  <c r="D28" i="60"/>
  <c r="E27" i="60"/>
  <c r="D27" i="60"/>
  <c r="E26" i="60"/>
  <c r="D26" i="60"/>
  <c r="E25" i="60"/>
  <c r="D25" i="60"/>
  <c r="E24" i="60"/>
  <c r="D24" i="60"/>
  <c r="E23" i="60"/>
  <c r="D23" i="60"/>
  <c r="E22" i="60"/>
  <c r="D22" i="60"/>
  <c r="E21" i="60"/>
  <c r="D21" i="60"/>
  <c r="E20" i="60"/>
  <c r="D20" i="60"/>
  <c r="E19" i="60"/>
  <c r="D19" i="60"/>
  <c r="E18" i="60"/>
  <c r="D18" i="60"/>
  <c r="E17" i="60"/>
  <c r="D17" i="60"/>
  <c r="E16" i="60"/>
  <c r="D16" i="60"/>
  <c r="E15" i="60"/>
  <c r="D15" i="60"/>
  <c r="J15" i="60" s="1"/>
  <c r="C9" i="60"/>
  <c r="Z8" i="60"/>
  <c r="C8" i="60"/>
  <c r="D6" i="60"/>
  <c r="B2" i="60"/>
  <c r="B1" i="60"/>
  <c r="V125" i="59"/>
  <c r="I125" i="59"/>
  <c r="V124" i="59"/>
  <c r="I124" i="59"/>
  <c r="V122" i="59"/>
  <c r="I122" i="59"/>
  <c r="V121" i="59"/>
  <c r="I121" i="59"/>
  <c r="S100" i="59"/>
  <c r="X99" i="59"/>
  <c r="C113" i="59" s="1"/>
  <c r="N99" i="59"/>
  <c r="S98" i="59"/>
  <c r="I98" i="59"/>
  <c r="N97" i="59"/>
  <c r="I96" i="59"/>
  <c r="S93" i="59"/>
  <c r="X92" i="59"/>
  <c r="C111" i="59" s="1"/>
  <c r="N92" i="59"/>
  <c r="S91" i="59"/>
  <c r="I91" i="59"/>
  <c r="N90" i="59"/>
  <c r="I89" i="59"/>
  <c r="D72" i="59"/>
  <c r="C72" i="59"/>
  <c r="D71" i="59"/>
  <c r="C71" i="59"/>
  <c r="D70" i="59"/>
  <c r="C70" i="59"/>
  <c r="D69" i="59"/>
  <c r="C69" i="59"/>
  <c r="N72" i="59"/>
  <c r="D68" i="59"/>
  <c r="C68" i="59"/>
  <c r="D67" i="59"/>
  <c r="C67" i="59"/>
  <c r="D66" i="59"/>
  <c r="C66" i="59"/>
  <c r="D65" i="59"/>
  <c r="C65" i="59"/>
  <c r="S68" i="59"/>
  <c r="D64" i="59"/>
  <c r="C64" i="59"/>
  <c r="D63" i="59"/>
  <c r="C63" i="59"/>
  <c r="D62" i="59"/>
  <c r="C62" i="59"/>
  <c r="D61" i="59"/>
  <c r="C61" i="59"/>
  <c r="N64" i="59"/>
  <c r="D60" i="59"/>
  <c r="C60" i="59"/>
  <c r="D59" i="59"/>
  <c r="C59" i="59"/>
  <c r="D58" i="59"/>
  <c r="C58" i="59"/>
  <c r="D57" i="59"/>
  <c r="C57" i="59"/>
  <c r="X60" i="59"/>
  <c r="D56" i="59"/>
  <c r="C56" i="59"/>
  <c r="D55" i="59"/>
  <c r="C55" i="59"/>
  <c r="D54" i="59"/>
  <c r="C54" i="59"/>
  <c r="D53" i="59"/>
  <c r="C53" i="59"/>
  <c r="N56" i="59"/>
  <c r="D52" i="59"/>
  <c r="C52" i="59"/>
  <c r="D51" i="59"/>
  <c r="C51" i="59"/>
  <c r="D50" i="59"/>
  <c r="C50" i="59"/>
  <c r="D49" i="59"/>
  <c r="C49" i="59"/>
  <c r="S52" i="59"/>
  <c r="D48" i="59"/>
  <c r="C48" i="59"/>
  <c r="D47" i="59"/>
  <c r="C47" i="59"/>
  <c r="D46" i="59"/>
  <c r="C46" i="59"/>
  <c r="D45" i="59"/>
  <c r="C45" i="59"/>
  <c r="N48" i="59"/>
  <c r="D44" i="59"/>
  <c r="C44" i="59"/>
  <c r="D43" i="59"/>
  <c r="C43" i="59"/>
  <c r="D42" i="59"/>
  <c r="C42" i="59"/>
  <c r="D41" i="59"/>
  <c r="C41" i="59"/>
  <c r="AB44" i="59"/>
  <c r="C107" i="59" s="1"/>
  <c r="D40" i="59"/>
  <c r="C40" i="59"/>
  <c r="D39" i="59"/>
  <c r="C39" i="59"/>
  <c r="D38" i="59"/>
  <c r="C38" i="59"/>
  <c r="D37" i="59"/>
  <c r="C37" i="59"/>
  <c r="D36" i="59"/>
  <c r="C36" i="59"/>
  <c r="D35" i="59"/>
  <c r="C35" i="59"/>
  <c r="D34" i="59"/>
  <c r="C34" i="59"/>
  <c r="D33" i="59"/>
  <c r="C33" i="59"/>
  <c r="D32" i="59"/>
  <c r="C32" i="59"/>
  <c r="D31" i="59"/>
  <c r="C31" i="59"/>
  <c r="D30" i="59"/>
  <c r="C30" i="59"/>
  <c r="D29" i="59"/>
  <c r="C29" i="59"/>
  <c r="D28" i="59"/>
  <c r="C28" i="59"/>
  <c r="D27" i="59"/>
  <c r="C27" i="59"/>
  <c r="D26" i="59"/>
  <c r="C26" i="59"/>
  <c r="D25" i="59"/>
  <c r="C25" i="59"/>
  <c r="D24" i="59"/>
  <c r="C24" i="59"/>
  <c r="D23" i="59"/>
  <c r="C23" i="59"/>
  <c r="D22" i="59"/>
  <c r="C22" i="59"/>
  <c r="D21" i="59"/>
  <c r="C21" i="59"/>
  <c r="D20" i="59"/>
  <c r="C20" i="59"/>
  <c r="D19" i="59"/>
  <c r="C19" i="59"/>
  <c r="D18" i="59"/>
  <c r="C18" i="59"/>
  <c r="D17" i="59"/>
  <c r="C17" i="59"/>
  <c r="D16" i="59"/>
  <c r="C16" i="59"/>
  <c r="D15" i="59"/>
  <c r="C15" i="59"/>
  <c r="I15" i="59" s="1"/>
  <c r="B9" i="59"/>
  <c r="Y8" i="59"/>
  <c r="B8" i="59"/>
  <c r="C6" i="59"/>
  <c r="A2" i="59"/>
  <c r="A1" i="59"/>
  <c r="W125" i="58"/>
  <c r="W124" i="58"/>
  <c r="J125" i="58"/>
  <c r="J124" i="58"/>
  <c r="W122" i="58"/>
  <c r="W121" i="58"/>
  <c r="J122" i="58"/>
  <c r="J121" i="58"/>
  <c r="T100" i="58"/>
  <c r="Y99" i="58"/>
  <c r="D113" i="58" s="1"/>
  <c r="O99" i="58"/>
  <c r="T98" i="58"/>
  <c r="J98" i="58"/>
  <c r="O97" i="58"/>
  <c r="J96" i="58"/>
  <c r="T93" i="58"/>
  <c r="Y92" i="58"/>
  <c r="D111" i="58" s="1"/>
  <c r="O92" i="58"/>
  <c r="T91" i="58"/>
  <c r="J91" i="58"/>
  <c r="O90" i="58"/>
  <c r="J89" i="58"/>
  <c r="I95" i="57"/>
  <c r="I93" i="57"/>
  <c r="I88" i="57"/>
  <c r="I86" i="57"/>
  <c r="N96" i="57"/>
  <c r="N94" i="57"/>
  <c r="N89" i="57"/>
  <c r="N87" i="57"/>
  <c r="X89" i="57"/>
  <c r="C108" i="57" s="1"/>
  <c r="X96" i="57"/>
  <c r="C110" i="57" s="1"/>
  <c r="C75" i="47"/>
  <c r="C73" i="47"/>
  <c r="D73" i="46"/>
  <c r="D71" i="46"/>
  <c r="D71" i="45"/>
  <c r="D69" i="45"/>
  <c r="J22" i="58"/>
  <c r="J26" i="58"/>
  <c r="J30" i="58"/>
  <c r="J34" i="58"/>
  <c r="J46" i="58"/>
  <c r="J70" i="58"/>
  <c r="E70" i="58"/>
  <c r="D70" i="58"/>
  <c r="E69" i="58"/>
  <c r="D69" i="58"/>
  <c r="E68" i="58"/>
  <c r="D68" i="58"/>
  <c r="E67" i="58"/>
  <c r="D67" i="58"/>
  <c r="E66" i="58"/>
  <c r="D66" i="58"/>
  <c r="E65" i="58"/>
  <c r="D65" i="58"/>
  <c r="E64" i="58"/>
  <c r="D64" i="58"/>
  <c r="E63" i="58"/>
  <c r="D63" i="58"/>
  <c r="E62" i="58"/>
  <c r="D62" i="58"/>
  <c r="E61" i="58"/>
  <c r="D61" i="58"/>
  <c r="E60" i="58"/>
  <c r="D60" i="58"/>
  <c r="E59" i="58"/>
  <c r="D59" i="58"/>
  <c r="E58" i="58"/>
  <c r="D58" i="58"/>
  <c r="E57" i="58"/>
  <c r="D57" i="58"/>
  <c r="E56" i="58"/>
  <c r="D56" i="58"/>
  <c r="E55" i="58"/>
  <c r="D55" i="58"/>
  <c r="E54" i="58"/>
  <c r="D54" i="58"/>
  <c r="E53" i="58"/>
  <c r="D53" i="58"/>
  <c r="E52" i="58"/>
  <c r="D52" i="58"/>
  <c r="E51" i="58"/>
  <c r="D51" i="58"/>
  <c r="E50" i="58"/>
  <c r="D50" i="58"/>
  <c r="E49" i="58"/>
  <c r="D49" i="58"/>
  <c r="E48" i="58"/>
  <c r="D48" i="58"/>
  <c r="E47" i="58"/>
  <c r="D47" i="58"/>
  <c r="E46" i="58"/>
  <c r="D46" i="58"/>
  <c r="E45" i="58"/>
  <c r="D45" i="58"/>
  <c r="J45" i="58" s="1"/>
  <c r="E44" i="58"/>
  <c r="D44" i="58"/>
  <c r="E43" i="58"/>
  <c r="D43" i="58"/>
  <c r="E42" i="58"/>
  <c r="D42" i="58"/>
  <c r="E41" i="58"/>
  <c r="D41" i="58"/>
  <c r="E40" i="58"/>
  <c r="D40" i="58"/>
  <c r="E39" i="58"/>
  <c r="D39" i="58"/>
  <c r="D107" i="58"/>
  <c r="E38" i="58"/>
  <c r="D38" i="58"/>
  <c r="E37" i="58"/>
  <c r="D37" i="58"/>
  <c r="E36" i="58"/>
  <c r="D36" i="58"/>
  <c r="E35" i="58"/>
  <c r="D35" i="58"/>
  <c r="E34" i="58"/>
  <c r="D34" i="58"/>
  <c r="E33" i="58"/>
  <c r="D33" i="58"/>
  <c r="E32" i="58"/>
  <c r="D32" i="58"/>
  <c r="E31" i="58"/>
  <c r="D31" i="58"/>
  <c r="E30" i="58"/>
  <c r="D30" i="58"/>
  <c r="E29" i="58"/>
  <c r="D29" i="58"/>
  <c r="E28" i="58"/>
  <c r="D28" i="58"/>
  <c r="E27" i="58"/>
  <c r="D27" i="58"/>
  <c r="E26" i="58"/>
  <c r="D26" i="58"/>
  <c r="E25" i="58"/>
  <c r="D25" i="58"/>
  <c r="E24" i="58"/>
  <c r="D24" i="58"/>
  <c r="E23" i="58"/>
  <c r="D23" i="58"/>
  <c r="E22" i="58"/>
  <c r="D22" i="58"/>
  <c r="E21" i="58"/>
  <c r="D21" i="58"/>
  <c r="E20" i="58"/>
  <c r="D20" i="58"/>
  <c r="E19" i="58"/>
  <c r="D19" i="58"/>
  <c r="E18" i="58"/>
  <c r="D18" i="58"/>
  <c r="E17" i="58"/>
  <c r="D17" i="58"/>
  <c r="E16" i="58"/>
  <c r="D16" i="58"/>
  <c r="E15" i="58"/>
  <c r="D15" i="58"/>
  <c r="J15" i="58" s="1"/>
  <c r="C9" i="58"/>
  <c r="Z8" i="58"/>
  <c r="C8" i="58"/>
  <c r="D6" i="58"/>
  <c r="B2" i="58"/>
  <c r="B1" i="58"/>
  <c r="X54" i="57"/>
  <c r="X23" i="57"/>
  <c r="AB38" i="57"/>
  <c r="C104" i="57" s="1"/>
  <c r="S30" i="57"/>
  <c r="S46" i="57"/>
  <c r="S62" i="57"/>
  <c r="N26" i="57"/>
  <c r="N34" i="57"/>
  <c r="N42" i="57"/>
  <c r="N50" i="57"/>
  <c r="N58" i="57"/>
  <c r="N66" i="57"/>
  <c r="I24" i="57"/>
  <c r="I28" i="57"/>
  <c r="I32" i="57"/>
  <c r="I36" i="57"/>
  <c r="I40" i="57"/>
  <c r="I44" i="57"/>
  <c r="I48" i="57"/>
  <c r="I52" i="57"/>
  <c r="I56" i="57"/>
  <c r="I60" i="57"/>
  <c r="I64" i="57"/>
  <c r="I68" i="57"/>
  <c r="D70" i="57"/>
  <c r="C70" i="57"/>
  <c r="D69" i="57"/>
  <c r="C69" i="57"/>
  <c r="D68" i="57"/>
  <c r="C68" i="57"/>
  <c r="D67" i="57"/>
  <c r="C67" i="57"/>
  <c r="V122" i="57"/>
  <c r="I122" i="57"/>
  <c r="V121" i="57"/>
  <c r="I121" i="57"/>
  <c r="V119" i="57"/>
  <c r="I119" i="57"/>
  <c r="V118" i="57"/>
  <c r="I118" i="57"/>
  <c r="S97" i="57"/>
  <c r="S95" i="57"/>
  <c r="S90" i="57"/>
  <c r="S88" i="57"/>
  <c r="D66" i="57"/>
  <c r="C66" i="57"/>
  <c r="D65" i="57"/>
  <c r="C65" i="57"/>
  <c r="D64" i="57"/>
  <c r="C64" i="57"/>
  <c r="D63" i="57"/>
  <c r="C63" i="57"/>
  <c r="D62" i="57"/>
  <c r="C62" i="57"/>
  <c r="D61" i="57"/>
  <c r="C61" i="57"/>
  <c r="D60" i="57"/>
  <c r="C60" i="57"/>
  <c r="D59" i="57"/>
  <c r="C59" i="57"/>
  <c r="D58" i="57"/>
  <c r="C58" i="57"/>
  <c r="D57" i="57"/>
  <c r="C57" i="57"/>
  <c r="D56" i="57"/>
  <c r="C56" i="57"/>
  <c r="D55" i="57"/>
  <c r="C55" i="57"/>
  <c r="D54" i="57"/>
  <c r="C54" i="57"/>
  <c r="D53" i="57"/>
  <c r="C53" i="57"/>
  <c r="D52" i="57"/>
  <c r="C52" i="57"/>
  <c r="D51" i="57"/>
  <c r="C51" i="57"/>
  <c r="D50" i="57"/>
  <c r="C50" i="57"/>
  <c r="D49" i="57"/>
  <c r="C49" i="57"/>
  <c r="D48" i="57"/>
  <c r="C48" i="57"/>
  <c r="D47" i="57"/>
  <c r="C47" i="57"/>
  <c r="D46" i="57"/>
  <c r="C46" i="57"/>
  <c r="D45" i="57"/>
  <c r="C45" i="57"/>
  <c r="D44" i="57"/>
  <c r="C44" i="57"/>
  <c r="D43" i="57"/>
  <c r="C43" i="57"/>
  <c r="D42" i="57"/>
  <c r="C42" i="57"/>
  <c r="D41" i="57"/>
  <c r="C41" i="57"/>
  <c r="D40" i="57"/>
  <c r="C40" i="57"/>
  <c r="D39" i="57"/>
  <c r="C39" i="57"/>
  <c r="D38" i="57"/>
  <c r="C38" i="57"/>
  <c r="D37" i="57"/>
  <c r="C37" i="57"/>
  <c r="D36" i="57"/>
  <c r="C36" i="57"/>
  <c r="D35" i="57"/>
  <c r="C35" i="57"/>
  <c r="D34" i="57"/>
  <c r="C34" i="57"/>
  <c r="D33" i="57"/>
  <c r="C33" i="57"/>
  <c r="D32" i="57"/>
  <c r="C32" i="57"/>
  <c r="D31" i="57"/>
  <c r="C31" i="57"/>
  <c r="D30" i="57"/>
  <c r="C30" i="57"/>
  <c r="D29" i="57"/>
  <c r="C29" i="57"/>
  <c r="D28" i="57"/>
  <c r="C28" i="57"/>
  <c r="D27" i="57"/>
  <c r="C27" i="57"/>
  <c r="D26" i="57"/>
  <c r="C26" i="57"/>
  <c r="D25" i="57"/>
  <c r="C25" i="57"/>
  <c r="D24" i="57"/>
  <c r="C24" i="57"/>
  <c r="D23" i="57"/>
  <c r="C23" i="57"/>
  <c r="D22" i="57"/>
  <c r="C22" i="57"/>
  <c r="D21" i="57"/>
  <c r="C21" i="57"/>
  <c r="I21" i="57" s="1"/>
  <c r="N20" i="57"/>
  <c r="D20" i="57"/>
  <c r="C20" i="57"/>
  <c r="D19" i="57"/>
  <c r="C19" i="57"/>
  <c r="I19" i="57" s="1"/>
  <c r="S18" i="57"/>
  <c r="D18" i="57"/>
  <c r="C18" i="57"/>
  <c r="D17" i="57"/>
  <c r="C17" i="57"/>
  <c r="I17" i="57" s="1"/>
  <c r="N16" i="57"/>
  <c r="D16" i="57"/>
  <c r="C16" i="57"/>
  <c r="D15" i="57"/>
  <c r="C15" i="57"/>
  <c r="I15" i="57" s="1"/>
  <c r="B9" i="57"/>
  <c r="Y8" i="57"/>
  <c r="B8" i="57"/>
  <c r="C6" i="57"/>
  <c r="A2" i="57"/>
  <c r="A1" i="57"/>
  <c r="G92" i="56" l="1"/>
  <c r="F92" i="56"/>
  <c r="E92" i="56"/>
  <c r="C92" i="56"/>
  <c r="D92" i="56"/>
  <c r="B92" i="56"/>
  <c r="C90" i="56" l="1"/>
  <c r="D90" i="56"/>
  <c r="E90" i="56"/>
  <c r="F90" i="56"/>
  <c r="G90" i="56"/>
  <c r="B90" i="56"/>
  <c r="C88" i="56"/>
  <c r="D88" i="56"/>
  <c r="E88" i="56"/>
  <c r="F88" i="56"/>
  <c r="G88" i="56"/>
  <c r="B88" i="56"/>
  <c r="C86" i="56"/>
  <c r="D86" i="56"/>
  <c r="E86" i="56"/>
  <c r="F86" i="56"/>
  <c r="G86" i="56"/>
  <c r="B86" i="56"/>
  <c r="G56" i="56"/>
  <c r="F56" i="56"/>
  <c r="E56" i="56"/>
  <c r="C56" i="56"/>
  <c r="G54" i="56"/>
  <c r="F54" i="56"/>
  <c r="E54" i="56"/>
  <c r="C54" i="56"/>
  <c r="G52" i="56"/>
  <c r="F52" i="56"/>
  <c r="E52" i="56"/>
  <c r="C52" i="56"/>
  <c r="G50" i="56"/>
  <c r="F50" i="56"/>
  <c r="E50" i="56"/>
  <c r="C50" i="56"/>
  <c r="B56" i="56"/>
  <c r="B54" i="56"/>
  <c r="B52" i="56"/>
  <c r="B50" i="56"/>
  <c r="C19" i="56"/>
  <c r="D19" i="56"/>
  <c r="E19" i="56"/>
  <c r="F19" i="56"/>
  <c r="G19" i="56"/>
  <c r="C17" i="56"/>
  <c r="D17" i="56"/>
  <c r="E17" i="56"/>
  <c r="F17" i="56"/>
  <c r="G17" i="56"/>
  <c r="B19" i="56"/>
  <c r="B17" i="56"/>
  <c r="D20" i="55"/>
  <c r="D19" i="55"/>
  <c r="C20" i="55"/>
  <c r="C19" i="55"/>
  <c r="B19" i="55"/>
  <c r="G179" i="56" l="1"/>
  <c r="F179" i="56"/>
  <c r="E179" i="56"/>
  <c r="C179" i="56"/>
  <c r="B179" i="56"/>
  <c r="G177" i="56"/>
  <c r="F177" i="56"/>
  <c r="E177" i="56"/>
  <c r="C177" i="56"/>
  <c r="B177" i="56"/>
  <c r="M173" i="56"/>
  <c r="M172" i="56"/>
  <c r="I172" i="56"/>
  <c r="C171" i="56"/>
  <c r="A168" i="56"/>
  <c r="A166" i="56"/>
  <c r="A165" i="56"/>
  <c r="G154" i="56"/>
  <c r="F154" i="56"/>
  <c r="E154" i="56"/>
  <c r="C154" i="56"/>
  <c r="B154" i="56"/>
  <c r="G152" i="56"/>
  <c r="F152" i="56"/>
  <c r="E152" i="56"/>
  <c r="C152" i="56"/>
  <c r="B152" i="56"/>
  <c r="M148" i="56"/>
  <c r="M147" i="56"/>
  <c r="I147" i="56"/>
  <c r="C146" i="56"/>
  <c r="A143" i="56"/>
  <c r="A141" i="56"/>
  <c r="A140" i="56"/>
  <c r="G130" i="56"/>
  <c r="F130" i="56"/>
  <c r="E130" i="56"/>
  <c r="C130" i="56"/>
  <c r="B130" i="56"/>
  <c r="G128" i="56"/>
  <c r="F128" i="56"/>
  <c r="E128" i="56"/>
  <c r="C128" i="56"/>
  <c r="B128" i="56"/>
  <c r="G126" i="56"/>
  <c r="F126" i="56"/>
  <c r="E126" i="56"/>
  <c r="C126" i="56"/>
  <c r="B126" i="56"/>
  <c r="G124" i="56"/>
  <c r="F124" i="56"/>
  <c r="E124" i="56"/>
  <c r="C124" i="56"/>
  <c r="B124" i="56"/>
  <c r="M120" i="56"/>
  <c r="M119" i="56"/>
  <c r="I119" i="56"/>
  <c r="C118" i="56"/>
  <c r="A115" i="56"/>
  <c r="A113" i="56"/>
  <c r="A112" i="56"/>
  <c r="G101" i="56"/>
  <c r="F101" i="56"/>
  <c r="E101" i="56"/>
  <c r="D101" i="56"/>
  <c r="C101" i="56"/>
  <c r="B101" i="56"/>
  <c r="G99" i="56"/>
  <c r="F99" i="56"/>
  <c r="E99" i="56"/>
  <c r="D99" i="56"/>
  <c r="C99" i="56"/>
  <c r="B99" i="56"/>
  <c r="G97" i="56"/>
  <c r="F97" i="56"/>
  <c r="E97" i="56"/>
  <c r="D97" i="56"/>
  <c r="C97" i="56"/>
  <c r="B97" i="56"/>
  <c r="M82" i="56"/>
  <c r="M81" i="56"/>
  <c r="I81" i="56"/>
  <c r="C80" i="56"/>
  <c r="A77" i="56"/>
  <c r="A75" i="56"/>
  <c r="A74" i="56"/>
  <c r="G65" i="56"/>
  <c r="F65" i="56"/>
  <c r="E65" i="56"/>
  <c r="C65" i="56"/>
  <c r="B65" i="56"/>
  <c r="G63" i="56"/>
  <c r="F63" i="56"/>
  <c r="E63" i="56"/>
  <c r="C63" i="56"/>
  <c r="B63" i="56"/>
  <c r="G61" i="56"/>
  <c r="F61" i="56"/>
  <c r="E61" i="56"/>
  <c r="C61" i="56"/>
  <c r="B61" i="56"/>
  <c r="M46" i="56"/>
  <c r="M45" i="56"/>
  <c r="I45" i="56"/>
  <c r="C44" i="56"/>
  <c r="A41" i="56"/>
  <c r="A39" i="56"/>
  <c r="A38" i="56"/>
  <c r="G28" i="56"/>
  <c r="F28" i="56"/>
  <c r="E28" i="56"/>
  <c r="D28" i="56"/>
  <c r="C28" i="56"/>
  <c r="B28" i="56"/>
  <c r="G26" i="56"/>
  <c r="F26" i="56"/>
  <c r="E26" i="56"/>
  <c r="D26" i="56"/>
  <c r="C26" i="56"/>
  <c r="B26" i="56"/>
  <c r="G24" i="56"/>
  <c r="F24" i="56"/>
  <c r="E24" i="56"/>
  <c r="D24" i="56"/>
  <c r="C24" i="56"/>
  <c r="B24" i="56"/>
  <c r="G15" i="56"/>
  <c r="F15" i="56"/>
  <c r="E15" i="56"/>
  <c r="D15" i="56"/>
  <c r="C15" i="56"/>
  <c r="B15" i="56"/>
  <c r="G13" i="56"/>
  <c r="F13" i="56"/>
  <c r="E13" i="56"/>
  <c r="D13" i="56"/>
  <c r="C13" i="56"/>
  <c r="B13" i="56"/>
  <c r="M9" i="56"/>
  <c r="M8" i="56"/>
  <c r="I8" i="56"/>
  <c r="C7" i="56"/>
  <c r="A4" i="56"/>
  <c r="A2" i="56"/>
  <c r="A1" i="56"/>
  <c r="X52" i="55"/>
  <c r="O52" i="55"/>
  <c r="X51" i="55"/>
  <c r="O51" i="55"/>
  <c r="X49" i="55"/>
  <c r="O49" i="55"/>
  <c r="X48" i="55"/>
  <c r="O48" i="55"/>
  <c r="S35" i="55"/>
  <c r="X33" i="55"/>
  <c r="E37" i="55" s="1"/>
  <c r="S31" i="55"/>
  <c r="D28" i="55"/>
  <c r="C28" i="55"/>
  <c r="D27" i="55"/>
  <c r="C27" i="55"/>
  <c r="B27" i="55"/>
  <c r="O26" i="55"/>
  <c r="D26" i="55"/>
  <c r="C26" i="55"/>
  <c r="S25" i="55"/>
  <c r="D25" i="55"/>
  <c r="C25" i="55"/>
  <c r="B25" i="55"/>
  <c r="O24" i="55"/>
  <c r="D24" i="55"/>
  <c r="C24" i="55"/>
  <c r="D23" i="55"/>
  <c r="C23" i="55"/>
  <c r="B23" i="55"/>
  <c r="D18" i="55"/>
  <c r="C18" i="55"/>
  <c r="D17" i="55"/>
  <c r="C17" i="55"/>
  <c r="B17" i="55"/>
  <c r="O16" i="55"/>
  <c r="D16" i="55"/>
  <c r="C16" i="55"/>
  <c r="S15" i="55"/>
  <c r="D15" i="55"/>
  <c r="C15" i="55"/>
  <c r="B15" i="55"/>
  <c r="O14" i="55"/>
  <c r="D14" i="55"/>
  <c r="C14" i="55"/>
  <c r="D13" i="55"/>
  <c r="C13" i="55"/>
  <c r="B13" i="55"/>
  <c r="S9" i="55"/>
  <c r="S8" i="55"/>
  <c r="C8" i="55"/>
  <c r="A6" i="55"/>
  <c r="A2" i="55"/>
  <c r="A1" i="55"/>
  <c r="D26" i="11" l="1"/>
  <c r="D24" i="11"/>
  <c r="F48" i="9" l="1"/>
  <c r="G48" i="9"/>
  <c r="M37" i="54" l="1"/>
  <c r="M36" i="54"/>
  <c r="I36" i="54"/>
  <c r="C35" i="54"/>
  <c r="A32" i="54"/>
  <c r="A30" i="54"/>
  <c r="A29" i="54"/>
  <c r="G43" i="54"/>
  <c r="F43" i="54"/>
  <c r="E43" i="54"/>
  <c r="C43" i="54"/>
  <c r="B43" i="54"/>
  <c r="G41" i="54"/>
  <c r="F41" i="54"/>
  <c r="E41" i="54"/>
  <c r="C41" i="54"/>
  <c r="B41" i="54"/>
  <c r="G19" i="54"/>
  <c r="F19" i="54"/>
  <c r="E19" i="54"/>
  <c r="C19" i="54"/>
  <c r="B19" i="54"/>
  <c r="G17" i="54"/>
  <c r="F17" i="54"/>
  <c r="E17" i="54"/>
  <c r="C17" i="54"/>
  <c r="B17" i="54"/>
  <c r="G15" i="54"/>
  <c r="F15" i="54"/>
  <c r="E15" i="54"/>
  <c r="C15" i="54"/>
  <c r="B15" i="54"/>
  <c r="G13" i="54"/>
  <c r="F13" i="54"/>
  <c r="E13" i="54"/>
  <c r="C13" i="54"/>
  <c r="B13" i="54"/>
  <c r="M9" i="54"/>
  <c r="M8" i="54"/>
  <c r="I8" i="54"/>
  <c r="C7" i="54"/>
  <c r="A4" i="54"/>
  <c r="A2" i="54"/>
  <c r="A1" i="54"/>
  <c r="G19" i="53"/>
  <c r="F19" i="53"/>
  <c r="E19" i="53"/>
  <c r="C19" i="53"/>
  <c r="B19" i="53"/>
  <c r="G17" i="53"/>
  <c r="F17" i="53"/>
  <c r="E17" i="53"/>
  <c r="C17" i="53"/>
  <c r="B17" i="53"/>
  <c r="G15" i="53"/>
  <c r="F15" i="53"/>
  <c r="E15" i="53"/>
  <c r="C15" i="53"/>
  <c r="B15" i="53"/>
  <c r="G13" i="53"/>
  <c r="F13" i="53"/>
  <c r="E13" i="53"/>
  <c r="C13" i="53"/>
  <c r="B13" i="53"/>
  <c r="M9" i="53"/>
  <c r="M8" i="53"/>
  <c r="I8" i="53"/>
  <c r="C7" i="53"/>
  <c r="A4" i="53"/>
  <c r="A2" i="53"/>
  <c r="A1" i="53"/>
  <c r="G27" i="52"/>
  <c r="F27" i="52"/>
  <c r="E27" i="52"/>
  <c r="C27" i="52"/>
  <c r="B27" i="52"/>
  <c r="G25" i="52"/>
  <c r="F25" i="52"/>
  <c r="E25" i="52"/>
  <c r="C25" i="52"/>
  <c r="B25" i="52"/>
  <c r="G23" i="52"/>
  <c r="F23" i="52"/>
  <c r="E23" i="52"/>
  <c r="C23" i="52"/>
  <c r="B23" i="52"/>
  <c r="G21" i="52"/>
  <c r="F21" i="52"/>
  <c r="E21" i="52"/>
  <c r="C21" i="52"/>
  <c r="B21" i="52"/>
  <c r="G19" i="52"/>
  <c r="F19" i="52"/>
  <c r="E19" i="52"/>
  <c r="C19" i="52"/>
  <c r="B19" i="52"/>
  <c r="G17" i="52"/>
  <c r="F17" i="52"/>
  <c r="E17" i="52"/>
  <c r="C17" i="52"/>
  <c r="B17" i="52"/>
  <c r="G15" i="52"/>
  <c r="F15" i="52"/>
  <c r="E15" i="52"/>
  <c r="C15" i="52"/>
  <c r="B15" i="52"/>
  <c r="G13" i="52"/>
  <c r="F13" i="52"/>
  <c r="E13" i="52"/>
  <c r="C13" i="52"/>
  <c r="B13" i="52"/>
  <c r="M9" i="52"/>
  <c r="M8" i="52"/>
  <c r="I8" i="52"/>
  <c r="C7" i="52"/>
  <c r="A4" i="52"/>
  <c r="A2" i="52"/>
  <c r="A1" i="52"/>
  <c r="G43" i="50"/>
  <c r="F43" i="50"/>
  <c r="E43" i="50"/>
  <c r="C43" i="50"/>
  <c r="B43" i="50"/>
  <c r="G41" i="50"/>
  <c r="F41" i="50"/>
  <c r="E41" i="50"/>
  <c r="C41" i="50"/>
  <c r="B41" i="50"/>
  <c r="G39" i="50"/>
  <c r="F39" i="50"/>
  <c r="E39" i="50"/>
  <c r="C39" i="50"/>
  <c r="B39" i="50"/>
  <c r="G37" i="50"/>
  <c r="F37" i="50"/>
  <c r="E37" i="50"/>
  <c r="C37" i="50"/>
  <c r="B37" i="50"/>
  <c r="G35" i="50"/>
  <c r="F35" i="50"/>
  <c r="E35" i="50"/>
  <c r="C35" i="50"/>
  <c r="B35" i="50"/>
  <c r="G33" i="50"/>
  <c r="F33" i="50"/>
  <c r="E33" i="50"/>
  <c r="C33" i="50"/>
  <c r="B33" i="50"/>
  <c r="G31" i="50"/>
  <c r="F31" i="50"/>
  <c r="E31" i="50"/>
  <c r="C31" i="50"/>
  <c r="B31" i="50"/>
  <c r="G29" i="50"/>
  <c r="F29" i="50"/>
  <c r="E29" i="50"/>
  <c r="C29" i="50"/>
  <c r="B29" i="50"/>
  <c r="G27" i="50"/>
  <c r="F27" i="50"/>
  <c r="E27" i="50"/>
  <c r="C27" i="50"/>
  <c r="B27" i="50"/>
  <c r="G25" i="50"/>
  <c r="F25" i="50"/>
  <c r="E25" i="50"/>
  <c r="C25" i="50"/>
  <c r="B25" i="50"/>
  <c r="G23" i="50"/>
  <c r="F23" i="50"/>
  <c r="E23" i="50"/>
  <c r="C23" i="50"/>
  <c r="B23" i="50"/>
  <c r="G21" i="50"/>
  <c r="F21" i="50"/>
  <c r="E21" i="50"/>
  <c r="C21" i="50"/>
  <c r="B21" i="50"/>
  <c r="G19" i="50"/>
  <c r="F19" i="50"/>
  <c r="E19" i="50"/>
  <c r="C19" i="50"/>
  <c r="B19" i="50"/>
  <c r="G17" i="50"/>
  <c r="F17" i="50"/>
  <c r="E17" i="50"/>
  <c r="C17" i="50"/>
  <c r="B17" i="50"/>
  <c r="G15" i="50"/>
  <c r="F15" i="50"/>
  <c r="E15" i="50"/>
  <c r="C15" i="50"/>
  <c r="B15" i="50"/>
  <c r="G13" i="50"/>
  <c r="F13" i="50"/>
  <c r="E13" i="50"/>
  <c r="C13" i="50"/>
  <c r="B13" i="50"/>
  <c r="M9" i="50"/>
  <c r="M8" i="50"/>
  <c r="I8" i="50"/>
  <c r="C7" i="50"/>
  <c r="A4" i="50"/>
  <c r="A2" i="50"/>
  <c r="A1" i="50"/>
  <c r="B37" i="49"/>
  <c r="C37" i="49"/>
  <c r="E37" i="49"/>
  <c r="F37" i="49"/>
  <c r="G37" i="49"/>
  <c r="B39" i="49"/>
  <c r="C39" i="49"/>
  <c r="E39" i="49"/>
  <c r="F39" i="49"/>
  <c r="G39" i="49"/>
  <c r="B41" i="49"/>
  <c r="C41" i="49"/>
  <c r="E41" i="49"/>
  <c r="F41" i="49"/>
  <c r="G41" i="49"/>
  <c r="B43" i="49"/>
  <c r="C43" i="49"/>
  <c r="E43" i="49"/>
  <c r="F43" i="49"/>
  <c r="G43" i="49"/>
  <c r="B45" i="49"/>
  <c r="C45" i="49"/>
  <c r="E45" i="49"/>
  <c r="F45" i="49"/>
  <c r="G45" i="49"/>
  <c r="B47" i="49"/>
  <c r="C47" i="49"/>
  <c r="E47" i="49"/>
  <c r="F47" i="49"/>
  <c r="G47" i="49"/>
  <c r="B49" i="49"/>
  <c r="C49" i="49"/>
  <c r="E49" i="49"/>
  <c r="F49" i="49"/>
  <c r="G49" i="49"/>
  <c r="B51" i="49"/>
  <c r="C51" i="49"/>
  <c r="E51" i="49"/>
  <c r="F51" i="49"/>
  <c r="G51" i="49"/>
  <c r="B53" i="49"/>
  <c r="C53" i="49"/>
  <c r="E53" i="49"/>
  <c r="F53" i="49"/>
  <c r="G53" i="49"/>
  <c r="B55" i="49"/>
  <c r="C55" i="49"/>
  <c r="E55" i="49"/>
  <c r="F55" i="49"/>
  <c r="G55" i="49"/>
  <c r="B57" i="49"/>
  <c r="C57" i="49"/>
  <c r="E57" i="49"/>
  <c r="F57" i="49"/>
  <c r="G57" i="49"/>
  <c r="B59" i="49"/>
  <c r="C59" i="49"/>
  <c r="E59" i="49"/>
  <c r="F59" i="49"/>
  <c r="G59" i="49"/>
  <c r="B61" i="49"/>
  <c r="C61" i="49"/>
  <c r="E61" i="49"/>
  <c r="F61" i="49"/>
  <c r="G61" i="49"/>
  <c r="B63" i="49"/>
  <c r="C63" i="49"/>
  <c r="E63" i="49"/>
  <c r="F63" i="49"/>
  <c r="G63" i="49"/>
  <c r="B65" i="49"/>
  <c r="C65" i="49"/>
  <c r="E65" i="49"/>
  <c r="F65" i="49"/>
  <c r="G65" i="49"/>
  <c r="B67" i="49"/>
  <c r="C67" i="49"/>
  <c r="E67" i="49"/>
  <c r="F67" i="49"/>
  <c r="G67" i="49"/>
  <c r="B69" i="49"/>
  <c r="C69" i="49"/>
  <c r="E69" i="49"/>
  <c r="F69" i="49"/>
  <c r="G69" i="49"/>
  <c r="B71" i="49"/>
  <c r="C71" i="49"/>
  <c r="E71" i="49"/>
  <c r="F71" i="49"/>
  <c r="G71" i="49"/>
  <c r="B73" i="49"/>
  <c r="C73" i="49"/>
  <c r="E73" i="49"/>
  <c r="F73" i="49"/>
  <c r="G73" i="49"/>
  <c r="B75" i="49"/>
  <c r="C75" i="49"/>
  <c r="E75" i="49"/>
  <c r="F75" i="49"/>
  <c r="G75" i="49"/>
  <c r="B19" i="49"/>
  <c r="C19" i="49"/>
  <c r="E19" i="49"/>
  <c r="F19" i="49"/>
  <c r="G19" i="49"/>
  <c r="B21" i="49"/>
  <c r="C21" i="49"/>
  <c r="E21" i="49"/>
  <c r="F21" i="49"/>
  <c r="G21" i="49"/>
  <c r="B23" i="49"/>
  <c r="C23" i="49"/>
  <c r="E23" i="49"/>
  <c r="F23" i="49"/>
  <c r="G23" i="49"/>
  <c r="B25" i="49"/>
  <c r="C25" i="49"/>
  <c r="E25" i="49"/>
  <c r="F25" i="49"/>
  <c r="G25" i="49"/>
  <c r="B27" i="49"/>
  <c r="C27" i="49"/>
  <c r="E27" i="49"/>
  <c r="F27" i="49"/>
  <c r="G27" i="49"/>
  <c r="B29" i="49"/>
  <c r="C29" i="49"/>
  <c r="E29" i="49"/>
  <c r="F29" i="49"/>
  <c r="G29" i="49"/>
  <c r="B31" i="49"/>
  <c r="C31" i="49"/>
  <c r="E31" i="49"/>
  <c r="F31" i="49"/>
  <c r="G31" i="49"/>
  <c r="B33" i="49"/>
  <c r="C33" i="49"/>
  <c r="E33" i="49"/>
  <c r="F33" i="49"/>
  <c r="G33" i="49"/>
  <c r="B35" i="49"/>
  <c r="C35" i="49"/>
  <c r="E35" i="49"/>
  <c r="F35" i="49"/>
  <c r="G35" i="49"/>
  <c r="B15" i="49"/>
  <c r="C15" i="49"/>
  <c r="E15" i="49"/>
  <c r="F15" i="49"/>
  <c r="G15" i="49"/>
  <c r="B17" i="49"/>
  <c r="C17" i="49"/>
  <c r="E17" i="49"/>
  <c r="F17" i="49"/>
  <c r="G17" i="49"/>
  <c r="G13" i="49"/>
  <c r="F13" i="49"/>
  <c r="E13" i="49"/>
  <c r="C13" i="49"/>
  <c r="B13" i="49"/>
  <c r="M9" i="49"/>
  <c r="M8" i="49"/>
  <c r="I8" i="49"/>
  <c r="C7" i="49"/>
  <c r="A4" i="49"/>
  <c r="A2" i="49"/>
  <c r="A1" i="49"/>
  <c r="B79" i="48"/>
  <c r="C79" i="48"/>
  <c r="D79" i="48"/>
  <c r="E79" i="48"/>
  <c r="F79" i="48"/>
  <c r="G79" i="48"/>
  <c r="B81" i="48"/>
  <c r="C81" i="48"/>
  <c r="D81" i="48"/>
  <c r="E81" i="48"/>
  <c r="F81" i="48"/>
  <c r="G81" i="48"/>
  <c r="B83" i="48"/>
  <c r="C83" i="48"/>
  <c r="D83" i="48"/>
  <c r="E83" i="48"/>
  <c r="F83" i="48"/>
  <c r="G83" i="48"/>
  <c r="B85" i="48"/>
  <c r="C85" i="48"/>
  <c r="D85" i="48"/>
  <c r="E85" i="48"/>
  <c r="F85" i="48"/>
  <c r="G85" i="48"/>
  <c r="B87" i="48"/>
  <c r="C87" i="48"/>
  <c r="D87" i="48"/>
  <c r="E87" i="48"/>
  <c r="F87" i="48"/>
  <c r="G87" i="48"/>
  <c r="B89" i="48"/>
  <c r="C89" i="48"/>
  <c r="D89" i="48"/>
  <c r="E89" i="48"/>
  <c r="F89" i="48"/>
  <c r="G89" i="48"/>
  <c r="B91" i="48"/>
  <c r="C91" i="48"/>
  <c r="D91" i="48"/>
  <c r="E91" i="48"/>
  <c r="F91" i="48"/>
  <c r="G91" i="48"/>
  <c r="B93" i="48"/>
  <c r="C93" i="48"/>
  <c r="D93" i="48"/>
  <c r="E93" i="48"/>
  <c r="F93" i="48"/>
  <c r="G93" i="48"/>
  <c r="B73" i="48"/>
  <c r="C73" i="48"/>
  <c r="D73" i="48"/>
  <c r="E73" i="48"/>
  <c r="F73" i="48"/>
  <c r="G73" i="48"/>
  <c r="B75" i="48"/>
  <c r="C75" i="48"/>
  <c r="D75" i="48"/>
  <c r="E75" i="48"/>
  <c r="F75" i="48"/>
  <c r="G75" i="48"/>
  <c r="B77" i="48"/>
  <c r="C77" i="48"/>
  <c r="D77" i="48"/>
  <c r="E77" i="48"/>
  <c r="F77" i="48"/>
  <c r="G77" i="48"/>
  <c r="B65" i="48"/>
  <c r="C65" i="48"/>
  <c r="D65" i="48"/>
  <c r="E65" i="48"/>
  <c r="F65" i="48"/>
  <c r="G65" i="48"/>
  <c r="B67" i="48"/>
  <c r="C67" i="48"/>
  <c r="D67" i="48"/>
  <c r="E67" i="48"/>
  <c r="F67" i="48"/>
  <c r="G67" i="48"/>
  <c r="B69" i="48"/>
  <c r="C69" i="48"/>
  <c r="D69" i="48"/>
  <c r="E69" i="48"/>
  <c r="F69" i="48"/>
  <c r="G69" i="48"/>
  <c r="B71" i="48"/>
  <c r="C71" i="48"/>
  <c r="D71" i="48"/>
  <c r="E71" i="48"/>
  <c r="F71" i="48"/>
  <c r="G71" i="48"/>
  <c r="B59" i="48"/>
  <c r="C59" i="48"/>
  <c r="D59" i="48"/>
  <c r="E59" i="48"/>
  <c r="F59" i="48"/>
  <c r="G59" i="48"/>
  <c r="B61" i="48"/>
  <c r="C61" i="48"/>
  <c r="D61" i="48"/>
  <c r="E61" i="48"/>
  <c r="F61" i="48"/>
  <c r="G61" i="48"/>
  <c r="B63" i="48"/>
  <c r="C63" i="48"/>
  <c r="D63" i="48"/>
  <c r="E63" i="48"/>
  <c r="F63" i="48"/>
  <c r="G63" i="48"/>
  <c r="B53" i="48"/>
  <c r="C53" i="48"/>
  <c r="D53" i="48"/>
  <c r="E53" i="48"/>
  <c r="F53" i="48"/>
  <c r="G53" i="48"/>
  <c r="B55" i="48"/>
  <c r="C55" i="48"/>
  <c r="D55" i="48"/>
  <c r="E55" i="48"/>
  <c r="F55" i="48"/>
  <c r="G55" i="48"/>
  <c r="B57" i="48"/>
  <c r="C57" i="48"/>
  <c r="D57" i="48"/>
  <c r="E57" i="48"/>
  <c r="F57" i="48"/>
  <c r="G57" i="48"/>
  <c r="B47" i="48"/>
  <c r="C47" i="48"/>
  <c r="D47" i="48"/>
  <c r="E47" i="48"/>
  <c r="F47" i="48"/>
  <c r="G47" i="48"/>
  <c r="B49" i="48"/>
  <c r="C49" i="48"/>
  <c r="D49" i="48"/>
  <c r="E49" i="48"/>
  <c r="F49" i="48"/>
  <c r="G49" i="48"/>
  <c r="B51" i="48"/>
  <c r="C51" i="48"/>
  <c r="D51" i="48"/>
  <c r="E51" i="48"/>
  <c r="F51" i="48"/>
  <c r="G51" i="48"/>
  <c r="B41" i="48"/>
  <c r="C41" i="48"/>
  <c r="D41" i="48"/>
  <c r="E41" i="48"/>
  <c r="F41" i="48"/>
  <c r="G41" i="48"/>
  <c r="B43" i="48"/>
  <c r="C43" i="48"/>
  <c r="D43" i="48"/>
  <c r="E43" i="48"/>
  <c r="F43" i="48"/>
  <c r="G43" i="48"/>
  <c r="B45" i="48"/>
  <c r="C45" i="48"/>
  <c r="D45" i="48"/>
  <c r="E45" i="48"/>
  <c r="F45" i="48"/>
  <c r="G45" i="48"/>
  <c r="B35" i="48"/>
  <c r="C35" i="48"/>
  <c r="D35" i="48"/>
  <c r="E35" i="48"/>
  <c r="F35" i="48"/>
  <c r="G35" i="48"/>
  <c r="B37" i="48"/>
  <c r="C37" i="48"/>
  <c r="D37" i="48"/>
  <c r="E37" i="48"/>
  <c r="F37" i="48"/>
  <c r="G37" i="48"/>
  <c r="B39" i="48"/>
  <c r="C39" i="48"/>
  <c r="D39" i="48"/>
  <c r="E39" i="48"/>
  <c r="F39" i="48"/>
  <c r="G39" i="48"/>
  <c r="B25" i="48"/>
  <c r="C25" i="48"/>
  <c r="D25" i="48"/>
  <c r="E25" i="48"/>
  <c r="F25" i="48"/>
  <c r="G25" i="48"/>
  <c r="B27" i="48"/>
  <c r="C27" i="48"/>
  <c r="D27" i="48"/>
  <c r="E27" i="48"/>
  <c r="F27" i="48"/>
  <c r="G27" i="48"/>
  <c r="B29" i="48"/>
  <c r="C29" i="48"/>
  <c r="D29" i="48"/>
  <c r="E29" i="48"/>
  <c r="F29" i="48"/>
  <c r="G29" i="48"/>
  <c r="B31" i="48"/>
  <c r="C31" i="48"/>
  <c r="D31" i="48"/>
  <c r="E31" i="48"/>
  <c r="F31" i="48"/>
  <c r="G31" i="48"/>
  <c r="B33" i="48"/>
  <c r="C33" i="48"/>
  <c r="D33" i="48"/>
  <c r="E33" i="48"/>
  <c r="F33" i="48"/>
  <c r="G33" i="48"/>
  <c r="B23" i="48"/>
  <c r="C23" i="48"/>
  <c r="D23" i="48"/>
  <c r="E23" i="48"/>
  <c r="F23" i="48"/>
  <c r="G23" i="48"/>
  <c r="B21" i="48"/>
  <c r="C21" i="48"/>
  <c r="D21" i="48"/>
  <c r="E21" i="48"/>
  <c r="F21" i="48"/>
  <c r="G21" i="48"/>
  <c r="B19" i="48"/>
  <c r="C19" i="48"/>
  <c r="D19" i="48"/>
  <c r="E19" i="48"/>
  <c r="F19" i="48"/>
  <c r="G19" i="48"/>
  <c r="B17" i="48"/>
  <c r="C17" i="48"/>
  <c r="D17" i="48"/>
  <c r="E17" i="48"/>
  <c r="F17" i="48"/>
  <c r="G17" i="48"/>
  <c r="G15" i="48"/>
  <c r="F15" i="48"/>
  <c r="E15" i="48"/>
  <c r="D15" i="48"/>
  <c r="C15" i="48"/>
  <c r="B15" i="48"/>
  <c r="G13" i="48"/>
  <c r="F13" i="48"/>
  <c r="E13" i="48"/>
  <c r="D13" i="48"/>
  <c r="C13" i="48"/>
  <c r="B13" i="48"/>
  <c r="M9" i="48"/>
  <c r="M8" i="48"/>
  <c r="I8" i="48"/>
  <c r="C7" i="48"/>
  <c r="A4" i="48"/>
  <c r="A2" i="48"/>
  <c r="A1" i="48"/>
  <c r="O7" i="4" l="1"/>
  <c r="X31" i="11"/>
  <c r="D35" i="11" s="1"/>
  <c r="S33" i="11"/>
  <c r="S29" i="11"/>
  <c r="S23" i="11"/>
  <c r="O24" i="11"/>
  <c r="O22" i="11"/>
  <c r="X19" i="11"/>
  <c r="D31" i="11" s="1"/>
  <c r="S15" i="11"/>
  <c r="O16" i="11"/>
  <c r="O14" i="11"/>
  <c r="X52" i="47" l="1"/>
  <c r="S60" i="47"/>
  <c r="S44" i="47"/>
  <c r="X23" i="47"/>
  <c r="S28" i="47"/>
  <c r="N32" i="47"/>
  <c r="N40" i="47"/>
  <c r="N48" i="47"/>
  <c r="N56" i="47"/>
  <c r="N64" i="47"/>
  <c r="I26" i="47"/>
  <c r="I30" i="47"/>
  <c r="I34" i="47"/>
  <c r="I38" i="47"/>
  <c r="I42" i="47"/>
  <c r="I46" i="47"/>
  <c r="I50" i="47"/>
  <c r="I54" i="47"/>
  <c r="I58" i="47"/>
  <c r="I62" i="47"/>
  <c r="I66" i="47"/>
  <c r="C67" i="47"/>
  <c r="D67" i="47"/>
  <c r="C68" i="47"/>
  <c r="D68" i="47"/>
  <c r="O92" i="47"/>
  <c r="B92" i="47"/>
  <c r="O91" i="47"/>
  <c r="B91" i="47"/>
  <c r="O89" i="47"/>
  <c r="B89" i="47"/>
  <c r="O88" i="47"/>
  <c r="B88" i="47"/>
  <c r="N84" i="47"/>
  <c r="S83" i="47"/>
  <c r="X80" i="47" s="1"/>
  <c r="I83" i="47"/>
  <c r="N82" i="47"/>
  <c r="C82" i="47"/>
  <c r="I81" i="47"/>
  <c r="C80" i="47"/>
  <c r="N77" i="47"/>
  <c r="S76" i="47"/>
  <c r="X78" i="47" s="1"/>
  <c r="I76" i="47"/>
  <c r="N75" i="47"/>
  <c r="I74" i="47"/>
  <c r="D66" i="47"/>
  <c r="C66" i="47"/>
  <c r="D65" i="47"/>
  <c r="C65" i="47"/>
  <c r="D64" i="47"/>
  <c r="C64" i="47"/>
  <c r="D63" i="47"/>
  <c r="C63" i="47"/>
  <c r="D62" i="47"/>
  <c r="C62" i="47"/>
  <c r="D61" i="47"/>
  <c r="C61" i="47"/>
  <c r="D60" i="47"/>
  <c r="C60" i="47"/>
  <c r="D59" i="47"/>
  <c r="C59" i="47"/>
  <c r="D58" i="47"/>
  <c r="C58" i="47"/>
  <c r="D57" i="47"/>
  <c r="C57" i="47"/>
  <c r="D56" i="47"/>
  <c r="C56" i="47"/>
  <c r="D55" i="47"/>
  <c r="C55" i="47"/>
  <c r="D54" i="47"/>
  <c r="C54" i="47"/>
  <c r="D53" i="47"/>
  <c r="C53" i="47"/>
  <c r="D52" i="47"/>
  <c r="C52" i="47"/>
  <c r="D51" i="47"/>
  <c r="C51" i="47"/>
  <c r="D50" i="47"/>
  <c r="C50" i="47"/>
  <c r="D49" i="47"/>
  <c r="C49" i="47"/>
  <c r="D48" i="47"/>
  <c r="C48" i="47"/>
  <c r="D47" i="47"/>
  <c r="C47" i="47"/>
  <c r="D46" i="47"/>
  <c r="C46" i="47"/>
  <c r="D45" i="47"/>
  <c r="C45" i="47"/>
  <c r="D44" i="47"/>
  <c r="C44" i="47"/>
  <c r="D43" i="47"/>
  <c r="C43" i="47"/>
  <c r="D42" i="47"/>
  <c r="C42" i="47"/>
  <c r="D41" i="47"/>
  <c r="C41" i="47"/>
  <c r="D40" i="47"/>
  <c r="C40" i="47"/>
  <c r="D39" i="47"/>
  <c r="C39" i="47"/>
  <c r="D38" i="47"/>
  <c r="C38" i="47"/>
  <c r="D37" i="47"/>
  <c r="C37" i="47"/>
  <c r="D36" i="47"/>
  <c r="C36" i="47"/>
  <c r="D35" i="47"/>
  <c r="C35" i="47"/>
  <c r="AB36" i="47"/>
  <c r="X74" i="47" s="1"/>
  <c r="D34" i="47"/>
  <c r="C34" i="47"/>
  <c r="D33" i="47"/>
  <c r="C33" i="47"/>
  <c r="D32" i="47"/>
  <c r="C32" i="47"/>
  <c r="D31" i="47"/>
  <c r="C31" i="47"/>
  <c r="D30" i="47"/>
  <c r="C30" i="47"/>
  <c r="D29" i="47"/>
  <c r="C29" i="47"/>
  <c r="D28" i="47"/>
  <c r="C28" i="47"/>
  <c r="D27" i="47"/>
  <c r="C27" i="47"/>
  <c r="D26" i="47"/>
  <c r="C26" i="47"/>
  <c r="D25" i="47"/>
  <c r="C25" i="47"/>
  <c r="N24" i="47"/>
  <c r="D24" i="47"/>
  <c r="C24" i="47"/>
  <c r="D23" i="47"/>
  <c r="C23" i="47"/>
  <c r="I23" i="47" s="1"/>
  <c r="D22" i="47"/>
  <c r="C22" i="47"/>
  <c r="D21" i="47"/>
  <c r="C21" i="47"/>
  <c r="I21" i="47" s="1"/>
  <c r="N20" i="47"/>
  <c r="D20" i="47"/>
  <c r="C20" i="47"/>
  <c r="D19" i="47"/>
  <c r="C19" i="47"/>
  <c r="I19" i="47" s="1"/>
  <c r="S18" i="47"/>
  <c r="D18" i="47"/>
  <c r="C18" i="47"/>
  <c r="D17" i="47"/>
  <c r="C17" i="47"/>
  <c r="I17" i="47" s="1"/>
  <c r="N16" i="47"/>
  <c r="D16" i="47"/>
  <c r="C16" i="47"/>
  <c r="D15" i="47"/>
  <c r="C15" i="47"/>
  <c r="I15" i="47" s="1"/>
  <c r="B9" i="47"/>
  <c r="Y8" i="47"/>
  <c r="B8" i="47"/>
  <c r="C6" i="47"/>
  <c r="A2" i="47"/>
  <c r="A1" i="47"/>
  <c r="D65" i="46"/>
  <c r="E65" i="46"/>
  <c r="D66" i="46"/>
  <c r="E66" i="46"/>
  <c r="P90" i="46"/>
  <c r="C90" i="46"/>
  <c r="P89" i="46"/>
  <c r="C89" i="46"/>
  <c r="P87" i="46"/>
  <c r="C87" i="46"/>
  <c r="P86" i="46"/>
  <c r="C86" i="46"/>
  <c r="O82" i="46"/>
  <c r="T81" i="46"/>
  <c r="Y78" i="46" s="1"/>
  <c r="J81" i="46"/>
  <c r="O80" i="46"/>
  <c r="D80" i="46"/>
  <c r="J79" i="46"/>
  <c r="D78" i="46"/>
  <c r="O75" i="46"/>
  <c r="T74" i="46"/>
  <c r="Y76" i="46" s="1"/>
  <c r="J74" i="46"/>
  <c r="O73" i="46"/>
  <c r="J72" i="46"/>
  <c r="E64" i="46"/>
  <c r="D64" i="46"/>
  <c r="E63" i="46"/>
  <c r="D63" i="46"/>
  <c r="E62" i="46"/>
  <c r="D62" i="46"/>
  <c r="E61" i="46"/>
  <c r="D61" i="46"/>
  <c r="E60" i="46"/>
  <c r="D60" i="46"/>
  <c r="E59" i="46"/>
  <c r="D59" i="46"/>
  <c r="E58" i="46"/>
  <c r="D58" i="46"/>
  <c r="E57" i="46"/>
  <c r="D57" i="46"/>
  <c r="E56" i="46"/>
  <c r="D56" i="46"/>
  <c r="E55" i="46"/>
  <c r="D55" i="46"/>
  <c r="J55" i="46" s="1"/>
  <c r="E54" i="46"/>
  <c r="D54" i="46"/>
  <c r="E53" i="46"/>
  <c r="D53" i="46"/>
  <c r="E52" i="46"/>
  <c r="D52" i="46"/>
  <c r="E51" i="46"/>
  <c r="D51" i="46"/>
  <c r="E50" i="46"/>
  <c r="D50" i="46"/>
  <c r="E49" i="46"/>
  <c r="D49" i="46"/>
  <c r="E48" i="46"/>
  <c r="D48" i="46"/>
  <c r="E47" i="46"/>
  <c r="D47" i="46"/>
  <c r="E46" i="46"/>
  <c r="D46" i="46"/>
  <c r="E45" i="46"/>
  <c r="D45" i="46"/>
  <c r="E44" i="46"/>
  <c r="D44" i="46"/>
  <c r="E43" i="46"/>
  <c r="D43" i="46"/>
  <c r="E42" i="46"/>
  <c r="D42" i="46"/>
  <c r="E41" i="46"/>
  <c r="D41" i="46"/>
  <c r="J41" i="46" s="1"/>
  <c r="E40" i="46"/>
  <c r="D40" i="46"/>
  <c r="E39" i="46"/>
  <c r="D39" i="46"/>
  <c r="E38" i="46"/>
  <c r="D38" i="46"/>
  <c r="E37" i="46"/>
  <c r="D37" i="46"/>
  <c r="E36" i="46"/>
  <c r="D36" i="46"/>
  <c r="E35" i="46"/>
  <c r="D35" i="46"/>
  <c r="E34" i="46"/>
  <c r="D34" i="46"/>
  <c r="E33" i="46"/>
  <c r="D33" i="46"/>
  <c r="Y72" i="46"/>
  <c r="E32" i="46"/>
  <c r="D32" i="46"/>
  <c r="E31" i="46"/>
  <c r="D31" i="46"/>
  <c r="E30" i="46"/>
  <c r="D30" i="46"/>
  <c r="E29" i="46"/>
  <c r="D29" i="46"/>
  <c r="J29" i="46" s="1"/>
  <c r="E28" i="46"/>
  <c r="D28" i="46"/>
  <c r="E27" i="46"/>
  <c r="D27" i="46"/>
  <c r="E26" i="46"/>
  <c r="D26" i="46"/>
  <c r="E25" i="46"/>
  <c r="D25" i="46"/>
  <c r="E24" i="46"/>
  <c r="D24" i="46"/>
  <c r="E23" i="46"/>
  <c r="D23" i="46"/>
  <c r="E22" i="46"/>
  <c r="D22" i="46"/>
  <c r="E21" i="46"/>
  <c r="D21" i="46"/>
  <c r="E20" i="46"/>
  <c r="D20" i="46"/>
  <c r="E19" i="46"/>
  <c r="D19" i="46"/>
  <c r="E18" i="46"/>
  <c r="D18" i="46"/>
  <c r="E17" i="46"/>
  <c r="D17" i="46"/>
  <c r="E16" i="46"/>
  <c r="D16" i="46"/>
  <c r="E15" i="46"/>
  <c r="D15" i="46"/>
  <c r="J15" i="46" s="1"/>
  <c r="C9" i="46"/>
  <c r="Z8" i="46"/>
  <c r="C8" i="46"/>
  <c r="D6" i="46"/>
  <c r="B2" i="46"/>
  <c r="B1" i="46"/>
  <c r="D63" i="45"/>
  <c r="J63" i="45" s="1"/>
  <c r="E63" i="45"/>
  <c r="D64" i="45"/>
  <c r="E64" i="45"/>
  <c r="P88" i="45"/>
  <c r="C88" i="45"/>
  <c r="P87" i="45"/>
  <c r="C87" i="45"/>
  <c r="P85" i="45"/>
  <c r="C85" i="45"/>
  <c r="P84" i="45"/>
  <c r="C84" i="45"/>
  <c r="O80" i="45"/>
  <c r="T79" i="45"/>
  <c r="Y76" i="45" s="1"/>
  <c r="J79" i="45"/>
  <c r="O78" i="45"/>
  <c r="D78" i="45"/>
  <c r="J77" i="45"/>
  <c r="D76" i="45"/>
  <c r="O73" i="45"/>
  <c r="T72" i="45"/>
  <c r="Y74" i="45" s="1"/>
  <c r="J72" i="45"/>
  <c r="O71" i="45"/>
  <c r="J70" i="45"/>
  <c r="E62" i="45"/>
  <c r="D62" i="45"/>
  <c r="E61" i="45"/>
  <c r="D61" i="45"/>
  <c r="E60" i="45"/>
  <c r="D60" i="45"/>
  <c r="E59" i="45"/>
  <c r="D59" i="45"/>
  <c r="E58" i="45"/>
  <c r="D58" i="45"/>
  <c r="E57" i="45"/>
  <c r="D57" i="45"/>
  <c r="E56" i="45"/>
  <c r="D56" i="45"/>
  <c r="E55" i="45"/>
  <c r="D55" i="45"/>
  <c r="E54" i="45"/>
  <c r="D54" i="45"/>
  <c r="E53" i="45"/>
  <c r="D53" i="45"/>
  <c r="J53" i="45" s="1"/>
  <c r="E52" i="45"/>
  <c r="D52" i="45"/>
  <c r="E51" i="45"/>
  <c r="D51" i="45"/>
  <c r="J51" i="45" s="1"/>
  <c r="E50" i="45"/>
  <c r="D50" i="45"/>
  <c r="E49" i="45"/>
  <c r="D49" i="45"/>
  <c r="E48" i="45"/>
  <c r="D48" i="45"/>
  <c r="E47" i="45"/>
  <c r="D47" i="45"/>
  <c r="E46" i="45"/>
  <c r="D46" i="45"/>
  <c r="E45" i="45"/>
  <c r="D45" i="45"/>
  <c r="E44" i="45"/>
  <c r="D44" i="45"/>
  <c r="E43" i="45"/>
  <c r="D43" i="45"/>
  <c r="E42" i="45"/>
  <c r="D42" i="45"/>
  <c r="E41" i="45"/>
  <c r="D41" i="45"/>
  <c r="J41" i="45" s="1"/>
  <c r="Y70" i="45"/>
  <c r="C9" i="45"/>
  <c r="Z8" i="45"/>
  <c r="C8" i="45"/>
  <c r="D6" i="45"/>
  <c r="B2" i="45"/>
  <c r="B1" i="45"/>
  <c r="D61" i="44"/>
  <c r="J61" i="44" s="1"/>
  <c r="E61" i="44"/>
  <c r="D62" i="44"/>
  <c r="E62" i="44"/>
  <c r="P87" i="44"/>
  <c r="C87" i="44"/>
  <c r="P86" i="44"/>
  <c r="C86" i="44"/>
  <c r="P83" i="44"/>
  <c r="C83" i="44"/>
  <c r="P82" i="44"/>
  <c r="C82" i="44"/>
  <c r="O78" i="44"/>
  <c r="T77" i="44"/>
  <c r="Y74" i="44" s="1"/>
  <c r="J77" i="44"/>
  <c r="O76" i="44"/>
  <c r="D76" i="44"/>
  <c r="J75" i="44"/>
  <c r="D74" i="44"/>
  <c r="O71" i="44"/>
  <c r="T70" i="44"/>
  <c r="Y72" i="44" s="1"/>
  <c r="J70" i="44"/>
  <c r="O69" i="44"/>
  <c r="J68" i="44"/>
  <c r="E60" i="44"/>
  <c r="D60" i="44"/>
  <c r="E59" i="44"/>
  <c r="D59" i="44"/>
  <c r="E58" i="44"/>
  <c r="D58" i="44"/>
  <c r="E57" i="44"/>
  <c r="D57" i="44"/>
  <c r="E56" i="44"/>
  <c r="D56" i="44"/>
  <c r="E55" i="44"/>
  <c r="D55" i="44"/>
  <c r="E54" i="44"/>
  <c r="D54" i="44"/>
  <c r="E53" i="44"/>
  <c r="D53" i="44"/>
  <c r="E52" i="44"/>
  <c r="D52" i="44"/>
  <c r="E51" i="44"/>
  <c r="D51" i="44"/>
  <c r="J51" i="44" s="1"/>
  <c r="E50" i="44"/>
  <c r="D50" i="44"/>
  <c r="E49" i="44"/>
  <c r="D49" i="44"/>
  <c r="J49" i="44" s="1"/>
  <c r="E48" i="44"/>
  <c r="D48" i="44"/>
  <c r="E47" i="44"/>
  <c r="D47" i="44"/>
  <c r="E46" i="44"/>
  <c r="D46" i="44"/>
  <c r="E45" i="44"/>
  <c r="D45" i="44"/>
  <c r="E44" i="44"/>
  <c r="D44" i="44"/>
  <c r="E43" i="44"/>
  <c r="D43" i="44"/>
  <c r="E42" i="44"/>
  <c r="D42" i="44"/>
  <c r="E41" i="44"/>
  <c r="D41" i="44"/>
  <c r="E40" i="44"/>
  <c r="D40" i="44"/>
  <c r="E39" i="44"/>
  <c r="D39" i="44"/>
  <c r="J39" i="44" s="1"/>
  <c r="E38" i="44"/>
  <c r="D38" i="44"/>
  <c r="E37" i="44"/>
  <c r="D37" i="44"/>
  <c r="E36" i="44"/>
  <c r="D36" i="44"/>
  <c r="E35" i="44"/>
  <c r="D35" i="44"/>
  <c r="E34" i="44"/>
  <c r="D34" i="44"/>
  <c r="E33" i="44"/>
  <c r="D33" i="44"/>
  <c r="E32" i="44"/>
  <c r="D32" i="44"/>
  <c r="E31" i="44"/>
  <c r="D31" i="44"/>
  <c r="AC38" i="44"/>
  <c r="Y68" i="44" s="1"/>
  <c r="E30" i="44"/>
  <c r="D30" i="44"/>
  <c r="E29" i="44"/>
  <c r="D29" i="44"/>
  <c r="E28" i="44"/>
  <c r="D28" i="44"/>
  <c r="E27" i="44"/>
  <c r="D27" i="44"/>
  <c r="J27" i="44" s="1"/>
  <c r="E26" i="44"/>
  <c r="D26" i="44"/>
  <c r="E25" i="44"/>
  <c r="D25" i="44"/>
  <c r="J25" i="44" s="1"/>
  <c r="E24" i="44"/>
  <c r="D24" i="44"/>
  <c r="E23" i="44"/>
  <c r="D23" i="44"/>
  <c r="E22" i="44"/>
  <c r="D22" i="44"/>
  <c r="E21" i="44"/>
  <c r="D21" i="44"/>
  <c r="E20" i="44"/>
  <c r="D20" i="44"/>
  <c r="E19" i="44"/>
  <c r="D19" i="44"/>
  <c r="E18" i="44"/>
  <c r="D18" i="44"/>
  <c r="E17" i="44"/>
  <c r="D17" i="44"/>
  <c r="E16" i="44"/>
  <c r="D16" i="44"/>
  <c r="E15" i="44"/>
  <c r="D15" i="44"/>
  <c r="J15" i="44" s="1"/>
  <c r="C9" i="44"/>
  <c r="Z8" i="44"/>
  <c r="C8" i="44"/>
  <c r="D6" i="44"/>
  <c r="B2" i="44"/>
  <c r="B1" i="44"/>
  <c r="Y44" i="43"/>
  <c r="T52" i="43"/>
  <c r="O40" i="43"/>
  <c r="O58" i="43"/>
  <c r="J40" i="43"/>
  <c r="J44" i="43"/>
  <c r="J52" i="43"/>
  <c r="J56" i="43"/>
  <c r="D59" i="43"/>
  <c r="J59" i="43" s="1"/>
  <c r="E59" i="43"/>
  <c r="D60" i="43"/>
  <c r="E60" i="43"/>
  <c r="P86" i="43"/>
  <c r="C86" i="43"/>
  <c r="P85" i="43"/>
  <c r="C85" i="43"/>
  <c r="P82" i="43"/>
  <c r="C82" i="43"/>
  <c r="P81" i="43"/>
  <c r="C81" i="43"/>
  <c r="O76" i="43"/>
  <c r="T75" i="43"/>
  <c r="Y72" i="43" s="1"/>
  <c r="J75" i="43"/>
  <c r="O74" i="43"/>
  <c r="D74" i="43"/>
  <c r="J73" i="43"/>
  <c r="D72" i="43"/>
  <c r="O69" i="43"/>
  <c r="T68" i="43"/>
  <c r="Y70" i="43" s="1"/>
  <c r="J68" i="43"/>
  <c r="O67" i="43"/>
  <c r="J66" i="43"/>
  <c r="E58" i="43"/>
  <c r="D58" i="43"/>
  <c r="E57" i="43"/>
  <c r="D57" i="43"/>
  <c r="E56" i="43"/>
  <c r="D56" i="43"/>
  <c r="E55" i="43"/>
  <c r="D55" i="43"/>
  <c r="E54" i="43"/>
  <c r="D54" i="43"/>
  <c r="E53" i="43"/>
  <c r="D53" i="43"/>
  <c r="E52" i="43"/>
  <c r="D52" i="43"/>
  <c r="E51" i="43"/>
  <c r="D51" i="43"/>
  <c r="E50" i="43"/>
  <c r="D50" i="43"/>
  <c r="E49" i="43"/>
  <c r="D49" i="43"/>
  <c r="J49" i="43" s="1"/>
  <c r="E48" i="43"/>
  <c r="D48" i="43"/>
  <c r="E47" i="43"/>
  <c r="D47" i="43"/>
  <c r="J47" i="43" s="1"/>
  <c r="E46" i="43"/>
  <c r="D46" i="43"/>
  <c r="E45" i="43"/>
  <c r="D45" i="43"/>
  <c r="E44" i="43"/>
  <c r="D44" i="43"/>
  <c r="E43" i="43"/>
  <c r="D43" i="43"/>
  <c r="E42" i="43"/>
  <c r="D42" i="43"/>
  <c r="E41" i="43"/>
  <c r="D41" i="43"/>
  <c r="E40" i="43"/>
  <c r="D40" i="43"/>
  <c r="E39" i="43"/>
  <c r="D39" i="43"/>
  <c r="E38" i="43"/>
  <c r="D38" i="43"/>
  <c r="E37" i="43"/>
  <c r="D37" i="43"/>
  <c r="J37" i="43" s="1"/>
  <c r="E36" i="43"/>
  <c r="D36" i="43"/>
  <c r="E35" i="43"/>
  <c r="D35" i="43"/>
  <c r="J35" i="43" s="1"/>
  <c r="E34" i="43"/>
  <c r="D34" i="43"/>
  <c r="E33" i="43"/>
  <c r="D33" i="43"/>
  <c r="E32" i="43"/>
  <c r="D32" i="43"/>
  <c r="E31" i="43"/>
  <c r="D31" i="43"/>
  <c r="AC30" i="43"/>
  <c r="Y66" i="43" s="1"/>
  <c r="E30" i="43"/>
  <c r="D30" i="43"/>
  <c r="E29" i="43"/>
  <c r="D29" i="43"/>
  <c r="E28" i="43"/>
  <c r="D28" i="43"/>
  <c r="E27" i="43"/>
  <c r="D27" i="43"/>
  <c r="E26" i="43"/>
  <c r="D26" i="43"/>
  <c r="E25" i="43"/>
  <c r="D25" i="43"/>
  <c r="J25" i="43" s="1"/>
  <c r="E24" i="43"/>
  <c r="D24" i="43"/>
  <c r="E23" i="43"/>
  <c r="D23" i="43"/>
  <c r="J23" i="43" s="1"/>
  <c r="E22" i="43"/>
  <c r="D22" i="43"/>
  <c r="E21" i="43"/>
  <c r="D21" i="43"/>
  <c r="E20" i="43"/>
  <c r="D20" i="43"/>
  <c r="E19" i="43"/>
  <c r="D19" i="43"/>
  <c r="E18" i="43"/>
  <c r="D18" i="43"/>
  <c r="E17" i="43"/>
  <c r="D17" i="43"/>
  <c r="J17" i="43" s="1"/>
  <c r="E16" i="43"/>
  <c r="D16" i="43"/>
  <c r="E15" i="43"/>
  <c r="D15" i="43"/>
  <c r="J15" i="43" s="1"/>
  <c r="C9" i="43"/>
  <c r="Z8" i="43"/>
  <c r="C8" i="43"/>
  <c r="D6" i="43"/>
  <c r="B2" i="43"/>
  <c r="B1" i="43"/>
  <c r="D57" i="42"/>
  <c r="J57" i="42" s="1"/>
  <c r="E57" i="42"/>
  <c r="D58" i="42"/>
  <c r="E58" i="42"/>
  <c r="P84" i="42"/>
  <c r="C84" i="42"/>
  <c r="P83" i="42"/>
  <c r="C83" i="42"/>
  <c r="P80" i="42"/>
  <c r="C80" i="42"/>
  <c r="P79" i="42"/>
  <c r="C79" i="42"/>
  <c r="O74" i="42"/>
  <c r="T73" i="42"/>
  <c r="Y70" i="42" s="1"/>
  <c r="J73" i="42"/>
  <c r="O72" i="42"/>
  <c r="D72" i="42"/>
  <c r="J71" i="42"/>
  <c r="D70" i="42"/>
  <c r="O67" i="42"/>
  <c r="T66" i="42"/>
  <c r="Y68" i="42" s="1"/>
  <c r="J66" i="42"/>
  <c r="O65" i="42"/>
  <c r="J64" i="42"/>
  <c r="E56" i="42"/>
  <c r="D56" i="42"/>
  <c r="E55" i="42"/>
  <c r="D55" i="42"/>
  <c r="J55" i="42" s="1"/>
  <c r="E54" i="42"/>
  <c r="D54" i="42"/>
  <c r="E53" i="42"/>
  <c r="D53" i="42"/>
  <c r="E52" i="42"/>
  <c r="D52" i="42"/>
  <c r="E51" i="42"/>
  <c r="D51" i="42"/>
  <c r="E50" i="42"/>
  <c r="D50" i="42"/>
  <c r="E49" i="42"/>
  <c r="D49" i="42"/>
  <c r="J49" i="42" s="1"/>
  <c r="E48" i="42"/>
  <c r="D48" i="42"/>
  <c r="E47" i="42"/>
  <c r="D47" i="42"/>
  <c r="J47" i="42" s="1"/>
  <c r="E46" i="42"/>
  <c r="D46" i="42"/>
  <c r="E45" i="42"/>
  <c r="D45" i="42"/>
  <c r="E44" i="42"/>
  <c r="D44" i="42"/>
  <c r="E43" i="42"/>
  <c r="D43" i="42"/>
  <c r="E42" i="42"/>
  <c r="D42" i="42"/>
  <c r="E41" i="42"/>
  <c r="D41" i="42"/>
  <c r="E40" i="42"/>
  <c r="D40" i="42"/>
  <c r="E39" i="42"/>
  <c r="D39" i="42"/>
  <c r="E38" i="42"/>
  <c r="D38" i="42"/>
  <c r="E37" i="42"/>
  <c r="D37" i="42"/>
  <c r="J37" i="42" s="1"/>
  <c r="Y64" i="42"/>
  <c r="C9" i="42"/>
  <c r="Z8" i="42"/>
  <c r="C8" i="42"/>
  <c r="D6" i="42"/>
  <c r="B2" i="42"/>
  <c r="B1" i="42"/>
  <c r="D55" i="41"/>
  <c r="J55" i="41" s="1"/>
  <c r="E55" i="41"/>
  <c r="D56" i="41"/>
  <c r="E56" i="41"/>
  <c r="P84" i="41"/>
  <c r="C84" i="41"/>
  <c r="P83" i="41"/>
  <c r="C83" i="41"/>
  <c r="P80" i="41"/>
  <c r="C80" i="41"/>
  <c r="P79" i="41"/>
  <c r="C79" i="41"/>
  <c r="O72" i="41"/>
  <c r="T71" i="41"/>
  <c r="Y68" i="41" s="1"/>
  <c r="J71" i="41"/>
  <c r="O70" i="41"/>
  <c r="D70" i="41"/>
  <c r="J69" i="41"/>
  <c r="D68" i="41"/>
  <c r="O65" i="41"/>
  <c r="T64" i="41"/>
  <c r="Y66" i="41" s="1"/>
  <c r="J64" i="41"/>
  <c r="O63" i="41"/>
  <c r="J62" i="41"/>
  <c r="E54" i="41"/>
  <c r="D54" i="41"/>
  <c r="E53" i="41"/>
  <c r="D53" i="41"/>
  <c r="J53" i="41" s="1"/>
  <c r="E52" i="41"/>
  <c r="D52" i="41"/>
  <c r="E51" i="41"/>
  <c r="D51" i="41"/>
  <c r="E50" i="41"/>
  <c r="D50" i="41"/>
  <c r="E49" i="41"/>
  <c r="D49" i="41"/>
  <c r="E48" i="41"/>
  <c r="D48" i="41"/>
  <c r="E47" i="41"/>
  <c r="D47" i="41"/>
  <c r="J47" i="41" s="1"/>
  <c r="E46" i="41"/>
  <c r="D46" i="41"/>
  <c r="E45" i="41"/>
  <c r="D45" i="41"/>
  <c r="J45" i="41" s="1"/>
  <c r="E44" i="41"/>
  <c r="D44" i="41"/>
  <c r="E43" i="41"/>
  <c r="D43" i="41"/>
  <c r="E42" i="41"/>
  <c r="D42" i="41"/>
  <c r="E41" i="41"/>
  <c r="D41" i="41"/>
  <c r="E40" i="41"/>
  <c r="D40" i="41"/>
  <c r="E39" i="41"/>
  <c r="D39" i="41"/>
  <c r="J39" i="41" s="1"/>
  <c r="E38" i="41"/>
  <c r="D38" i="41"/>
  <c r="E37" i="41"/>
  <c r="D37" i="41"/>
  <c r="J37" i="41" s="1"/>
  <c r="E36" i="41"/>
  <c r="D36" i="41"/>
  <c r="E35" i="41"/>
  <c r="D35" i="41"/>
  <c r="J35" i="41" s="1"/>
  <c r="Y62" i="41"/>
  <c r="C9" i="41"/>
  <c r="Z8" i="41"/>
  <c r="C8" i="41"/>
  <c r="D6" i="41"/>
  <c r="B2" i="41"/>
  <c r="B1" i="41"/>
  <c r="Y44" i="40"/>
  <c r="T50" i="40"/>
  <c r="J40" i="40"/>
  <c r="J44" i="40"/>
  <c r="J48" i="40"/>
  <c r="D53" i="40"/>
  <c r="J53" i="40" s="1"/>
  <c r="E53" i="40"/>
  <c r="D54" i="40"/>
  <c r="E54" i="40"/>
  <c r="P82" i="40"/>
  <c r="C82" i="40"/>
  <c r="P81" i="40"/>
  <c r="C81" i="40"/>
  <c r="P78" i="40"/>
  <c r="C78" i="40"/>
  <c r="P77" i="40"/>
  <c r="C77" i="40"/>
  <c r="O70" i="40"/>
  <c r="T69" i="40"/>
  <c r="Y66" i="40" s="1"/>
  <c r="J69" i="40"/>
  <c r="O68" i="40"/>
  <c r="D68" i="40"/>
  <c r="J67" i="40"/>
  <c r="D66" i="40"/>
  <c r="O63" i="40"/>
  <c r="T62" i="40"/>
  <c r="Y64" i="40" s="1"/>
  <c r="J62" i="40"/>
  <c r="O61" i="40"/>
  <c r="J60" i="40"/>
  <c r="E52" i="40"/>
  <c r="D52" i="40"/>
  <c r="E51" i="40"/>
  <c r="D51" i="40"/>
  <c r="J51" i="40" s="1"/>
  <c r="E50" i="40"/>
  <c r="D50" i="40"/>
  <c r="E49" i="40"/>
  <c r="D49" i="40"/>
  <c r="E48" i="40"/>
  <c r="D48" i="40"/>
  <c r="E47" i="40"/>
  <c r="D47" i="40"/>
  <c r="E46" i="40"/>
  <c r="D46" i="40"/>
  <c r="E45" i="40"/>
  <c r="D45" i="40"/>
  <c r="J45" i="40" s="1"/>
  <c r="E44" i="40"/>
  <c r="D44" i="40"/>
  <c r="E43" i="40"/>
  <c r="D43" i="40"/>
  <c r="J43" i="40" s="1"/>
  <c r="E42" i="40"/>
  <c r="D42" i="40"/>
  <c r="E41" i="40"/>
  <c r="D41" i="40"/>
  <c r="E40" i="40"/>
  <c r="D40" i="40"/>
  <c r="E39" i="40"/>
  <c r="D39" i="40"/>
  <c r="E38" i="40"/>
  <c r="D38" i="40"/>
  <c r="E37" i="40"/>
  <c r="D37" i="40"/>
  <c r="J37" i="40" s="1"/>
  <c r="O36" i="40"/>
  <c r="E36" i="40"/>
  <c r="D36" i="40"/>
  <c r="E35" i="40"/>
  <c r="D35" i="40"/>
  <c r="J35" i="40" s="1"/>
  <c r="T38" i="40"/>
  <c r="E34" i="40"/>
  <c r="D34" i="40"/>
  <c r="E33" i="40"/>
  <c r="D33" i="40"/>
  <c r="J33" i="40" s="1"/>
  <c r="O32" i="40"/>
  <c r="E32" i="40"/>
  <c r="D32" i="40"/>
  <c r="E31" i="40"/>
  <c r="D31" i="40"/>
  <c r="J31" i="40" s="1"/>
  <c r="AC34" i="40"/>
  <c r="Y60" i="40" s="1"/>
  <c r="E30" i="40"/>
  <c r="D30" i="40"/>
  <c r="E29" i="40"/>
  <c r="D29" i="40"/>
  <c r="E28" i="40"/>
  <c r="D28" i="40"/>
  <c r="E27" i="40"/>
  <c r="D27" i="40"/>
  <c r="T30" i="40"/>
  <c r="E26" i="40"/>
  <c r="D26" i="40"/>
  <c r="E25" i="40"/>
  <c r="D25" i="40"/>
  <c r="J25" i="40" s="1"/>
  <c r="E24" i="40"/>
  <c r="D24" i="40"/>
  <c r="E23" i="40"/>
  <c r="D23" i="40"/>
  <c r="J23" i="40" s="1"/>
  <c r="E22" i="40"/>
  <c r="D22" i="40"/>
  <c r="E21" i="40"/>
  <c r="D21" i="40"/>
  <c r="E20" i="40"/>
  <c r="D20" i="40"/>
  <c r="E19" i="40"/>
  <c r="D19" i="40"/>
  <c r="E18" i="40"/>
  <c r="D18" i="40"/>
  <c r="E17" i="40"/>
  <c r="D17" i="40"/>
  <c r="J17" i="40" s="1"/>
  <c r="E16" i="40"/>
  <c r="D16" i="40"/>
  <c r="E15" i="40"/>
  <c r="D15" i="40"/>
  <c r="J15" i="40" s="1"/>
  <c r="C9" i="40"/>
  <c r="Z8" i="40"/>
  <c r="C8" i="40"/>
  <c r="D6" i="40"/>
  <c r="B2" i="40"/>
  <c r="B1" i="40"/>
  <c r="Y39" i="39"/>
  <c r="T47" i="39"/>
  <c r="J42" i="39"/>
  <c r="D51" i="39"/>
  <c r="J51" i="39" s="1"/>
  <c r="E51" i="39"/>
  <c r="D52" i="39"/>
  <c r="E52" i="39"/>
  <c r="P80" i="39"/>
  <c r="C80" i="39"/>
  <c r="P79" i="39"/>
  <c r="C79" i="39"/>
  <c r="P76" i="39"/>
  <c r="C76" i="39"/>
  <c r="P75" i="39"/>
  <c r="C75" i="39"/>
  <c r="O68" i="39"/>
  <c r="T67" i="39"/>
  <c r="Y64" i="39" s="1"/>
  <c r="J67" i="39"/>
  <c r="O66" i="39"/>
  <c r="D66" i="39"/>
  <c r="J65" i="39"/>
  <c r="D64" i="39"/>
  <c r="O61" i="39"/>
  <c r="T60" i="39"/>
  <c r="Y62" i="39" s="1"/>
  <c r="J60" i="39"/>
  <c r="O59" i="39"/>
  <c r="J58" i="39"/>
  <c r="E50" i="39"/>
  <c r="D50" i="39"/>
  <c r="E49" i="39"/>
  <c r="D49" i="39"/>
  <c r="J49" i="39" s="1"/>
  <c r="E48" i="39"/>
  <c r="D48" i="39"/>
  <c r="E47" i="39"/>
  <c r="D47" i="39"/>
  <c r="E46" i="39"/>
  <c r="D46" i="39"/>
  <c r="E45" i="39"/>
  <c r="D45" i="39"/>
  <c r="E44" i="39"/>
  <c r="D44" i="39"/>
  <c r="E43" i="39"/>
  <c r="D43" i="39"/>
  <c r="J43" i="39" s="1"/>
  <c r="E42" i="39"/>
  <c r="D42" i="39"/>
  <c r="E41" i="39"/>
  <c r="D41" i="39"/>
  <c r="J41" i="39" s="1"/>
  <c r="E40" i="39"/>
  <c r="D40" i="39"/>
  <c r="E39" i="39"/>
  <c r="D39" i="39"/>
  <c r="J39" i="39" s="1"/>
  <c r="E38" i="39"/>
  <c r="D38" i="39"/>
  <c r="E37" i="39"/>
  <c r="D37" i="39"/>
  <c r="E36" i="39"/>
  <c r="D36" i="39"/>
  <c r="E35" i="39"/>
  <c r="D35" i="39"/>
  <c r="J35" i="39" s="1"/>
  <c r="T37" i="39"/>
  <c r="E34" i="39"/>
  <c r="D34" i="39"/>
  <c r="E33" i="39"/>
  <c r="D33" i="39"/>
  <c r="J33" i="39" s="1"/>
  <c r="E32" i="39"/>
  <c r="D32" i="39"/>
  <c r="E31" i="39"/>
  <c r="D31" i="39"/>
  <c r="J31" i="39" s="1"/>
  <c r="AC30" i="39"/>
  <c r="Y58" i="39" s="1"/>
  <c r="E30" i="39"/>
  <c r="D30" i="39"/>
  <c r="E29" i="39"/>
  <c r="D29" i="39"/>
  <c r="J29" i="39" s="1"/>
  <c r="E28" i="39"/>
  <c r="D28" i="39"/>
  <c r="E27" i="39"/>
  <c r="D27" i="39"/>
  <c r="J27" i="39" s="1"/>
  <c r="E26" i="39"/>
  <c r="D26" i="39"/>
  <c r="E25" i="39"/>
  <c r="D25" i="39"/>
  <c r="J25" i="39" s="1"/>
  <c r="E24" i="39"/>
  <c r="D24" i="39"/>
  <c r="E23" i="39"/>
  <c r="D23" i="39"/>
  <c r="J23" i="39" s="1"/>
  <c r="E22" i="39"/>
  <c r="D22" i="39"/>
  <c r="E21" i="39"/>
  <c r="D21" i="39"/>
  <c r="E20" i="39"/>
  <c r="D20" i="39"/>
  <c r="E19" i="39"/>
  <c r="D19" i="39"/>
  <c r="E18" i="39"/>
  <c r="D18" i="39"/>
  <c r="E17" i="39"/>
  <c r="D17" i="39"/>
  <c r="J17" i="39" s="1"/>
  <c r="E16" i="39"/>
  <c r="D16" i="39"/>
  <c r="E15" i="39"/>
  <c r="D15" i="39"/>
  <c r="J15" i="39" s="1"/>
  <c r="C9" i="39"/>
  <c r="Z8" i="39"/>
  <c r="C8" i="39"/>
  <c r="D6" i="39"/>
  <c r="B2" i="39"/>
  <c r="B1" i="39"/>
  <c r="J48" i="38" l="1"/>
  <c r="D49" i="38"/>
  <c r="J49" i="38" s="1"/>
  <c r="E49" i="38"/>
  <c r="D50" i="38"/>
  <c r="E50" i="38"/>
  <c r="P79" i="38"/>
  <c r="C79" i="38"/>
  <c r="P78" i="38"/>
  <c r="C78" i="38"/>
  <c r="P75" i="38"/>
  <c r="C75" i="38"/>
  <c r="P74" i="38"/>
  <c r="C74" i="38"/>
  <c r="O67" i="38"/>
  <c r="T66" i="38"/>
  <c r="Y63" i="38" s="1"/>
  <c r="J66" i="38"/>
  <c r="O65" i="38"/>
  <c r="D65" i="38"/>
  <c r="J64" i="38"/>
  <c r="D63" i="38"/>
  <c r="O60" i="38"/>
  <c r="T59" i="38"/>
  <c r="Y61" i="38" s="1"/>
  <c r="J59" i="38"/>
  <c r="O58" i="38"/>
  <c r="J57" i="38"/>
  <c r="E48" i="38"/>
  <c r="D48" i="38"/>
  <c r="E47" i="38"/>
  <c r="D47" i="38"/>
  <c r="J47" i="38" s="1"/>
  <c r="E46" i="38"/>
  <c r="D46" i="38"/>
  <c r="E45" i="38"/>
  <c r="D45" i="38"/>
  <c r="E44" i="38"/>
  <c r="D44" i="38"/>
  <c r="E43" i="38"/>
  <c r="D43" i="38"/>
  <c r="T45" i="38"/>
  <c r="E42" i="38"/>
  <c r="D42" i="38"/>
  <c r="E41" i="38"/>
  <c r="D41" i="38"/>
  <c r="J41" i="38" s="1"/>
  <c r="E40" i="38"/>
  <c r="D40" i="38"/>
  <c r="E39" i="38"/>
  <c r="D39" i="38"/>
  <c r="J39" i="38" s="1"/>
  <c r="Y38" i="38"/>
  <c r="E38" i="38"/>
  <c r="D38" i="38"/>
  <c r="E37" i="38"/>
  <c r="D37" i="38"/>
  <c r="J37" i="38" s="1"/>
  <c r="O38" i="38"/>
  <c r="E36" i="38"/>
  <c r="D36" i="38"/>
  <c r="E35" i="38"/>
  <c r="D35" i="38"/>
  <c r="J35" i="38" s="1"/>
  <c r="T36" i="38"/>
  <c r="E34" i="38"/>
  <c r="D34" i="38"/>
  <c r="E33" i="38"/>
  <c r="D33" i="38"/>
  <c r="J33" i="38" s="1"/>
  <c r="O34" i="38"/>
  <c r="E32" i="38"/>
  <c r="D32" i="38"/>
  <c r="E31" i="38"/>
  <c r="D31" i="38"/>
  <c r="J31" i="38" s="1"/>
  <c r="AC30" i="38"/>
  <c r="Y57" i="38" s="1"/>
  <c r="E30" i="38"/>
  <c r="D30" i="38"/>
  <c r="E29" i="38"/>
  <c r="D29" i="38"/>
  <c r="J29" i="38" s="1"/>
  <c r="O28" i="38"/>
  <c r="E28" i="38"/>
  <c r="D28" i="38"/>
  <c r="E27" i="38"/>
  <c r="D27" i="38"/>
  <c r="J27" i="38" s="1"/>
  <c r="E26" i="38"/>
  <c r="D26" i="38"/>
  <c r="E25" i="38"/>
  <c r="D25" i="38"/>
  <c r="J25" i="38" s="1"/>
  <c r="E24" i="38"/>
  <c r="D24" i="38"/>
  <c r="E23" i="38"/>
  <c r="D23" i="38"/>
  <c r="J23" i="38" s="1"/>
  <c r="Y22" i="38"/>
  <c r="E22" i="38"/>
  <c r="D22" i="38"/>
  <c r="E21" i="38"/>
  <c r="D21" i="38"/>
  <c r="E20" i="38"/>
  <c r="D20" i="38"/>
  <c r="E19" i="38"/>
  <c r="D19" i="38"/>
  <c r="T18" i="38"/>
  <c r="E18" i="38"/>
  <c r="D18" i="38"/>
  <c r="E17" i="38"/>
  <c r="D17" i="38"/>
  <c r="J17" i="38" s="1"/>
  <c r="O16" i="38"/>
  <c r="E16" i="38"/>
  <c r="D16" i="38"/>
  <c r="E15" i="38"/>
  <c r="D15" i="38"/>
  <c r="J15" i="38" s="1"/>
  <c r="C9" i="38"/>
  <c r="Z8" i="38"/>
  <c r="C8" i="38"/>
  <c r="D6" i="38"/>
  <c r="B2" i="38"/>
  <c r="B1" i="38"/>
  <c r="D56" i="37" l="1"/>
  <c r="D54" i="37"/>
  <c r="J64" i="37"/>
  <c r="J62" i="37"/>
  <c r="J57" i="37"/>
  <c r="J55" i="37"/>
  <c r="O65" i="37"/>
  <c r="O63" i="37"/>
  <c r="O58" i="37"/>
  <c r="O56" i="37"/>
  <c r="T64" i="37"/>
  <c r="Y61" i="37" s="1"/>
  <c r="T57" i="37"/>
  <c r="Y59" i="37" s="1"/>
  <c r="Y40" i="37" l="1"/>
  <c r="Y22" i="37"/>
  <c r="T44" i="37"/>
  <c r="T36" i="37"/>
  <c r="T28" i="37"/>
  <c r="T18" i="37"/>
  <c r="O46" i="37"/>
  <c r="O42" i="37"/>
  <c r="O38" i="37"/>
  <c r="O34" i="37"/>
  <c r="O30" i="37"/>
  <c r="O26" i="37"/>
  <c r="O21" i="37"/>
  <c r="O16" i="37"/>
  <c r="J20" i="37"/>
  <c r="Z8" i="37"/>
  <c r="AC32" i="37"/>
  <c r="Y55" i="37" s="1"/>
  <c r="D47" i="37"/>
  <c r="J47" i="37" s="1"/>
  <c r="E47" i="37"/>
  <c r="D48" i="37"/>
  <c r="E48" i="37"/>
  <c r="P77" i="37"/>
  <c r="C77" i="37"/>
  <c r="P76" i="37"/>
  <c r="C76" i="37"/>
  <c r="P73" i="37"/>
  <c r="C73" i="37"/>
  <c r="P72" i="37"/>
  <c r="C72" i="37"/>
  <c r="E46" i="37"/>
  <c r="D46" i="37"/>
  <c r="E45" i="37"/>
  <c r="D45" i="37"/>
  <c r="J45" i="37" s="1"/>
  <c r="E44" i="37"/>
  <c r="D44" i="37"/>
  <c r="E43" i="37"/>
  <c r="D43" i="37"/>
  <c r="J43" i="37" s="1"/>
  <c r="E42" i="37"/>
  <c r="D42" i="37"/>
  <c r="E41" i="37"/>
  <c r="D41" i="37"/>
  <c r="J41" i="37" s="1"/>
  <c r="E40" i="37"/>
  <c r="D40" i="37"/>
  <c r="E39" i="37"/>
  <c r="D39" i="37"/>
  <c r="J39" i="37" s="1"/>
  <c r="E38" i="37"/>
  <c r="D38" i="37"/>
  <c r="E37" i="37"/>
  <c r="D37" i="37"/>
  <c r="J37" i="37" s="1"/>
  <c r="E36" i="37"/>
  <c r="D36" i="37"/>
  <c r="E35" i="37"/>
  <c r="D35" i="37"/>
  <c r="J35" i="37" s="1"/>
  <c r="E34" i="37"/>
  <c r="D34" i="37"/>
  <c r="E33" i="37"/>
  <c r="D33" i="37"/>
  <c r="J33" i="37" s="1"/>
  <c r="E32" i="37"/>
  <c r="D32" i="37"/>
  <c r="E31" i="37"/>
  <c r="D31" i="37"/>
  <c r="J31" i="37" s="1"/>
  <c r="E30" i="37"/>
  <c r="D30" i="37"/>
  <c r="E29" i="37"/>
  <c r="D29" i="37"/>
  <c r="J29" i="37" s="1"/>
  <c r="E28" i="37"/>
  <c r="D28" i="37"/>
  <c r="E27" i="37"/>
  <c r="D27" i="37"/>
  <c r="J27" i="37" s="1"/>
  <c r="E26" i="37"/>
  <c r="D26" i="37"/>
  <c r="E25" i="37"/>
  <c r="D25" i="37"/>
  <c r="J25" i="37" s="1"/>
  <c r="E24" i="37"/>
  <c r="D24" i="37"/>
  <c r="E23" i="37"/>
  <c r="D23" i="37"/>
  <c r="J23" i="37" s="1"/>
  <c r="E22" i="37"/>
  <c r="D22" i="37"/>
  <c r="E21" i="37"/>
  <c r="D21" i="37"/>
  <c r="E20" i="37"/>
  <c r="D20" i="37"/>
  <c r="E19" i="37"/>
  <c r="D19" i="37"/>
  <c r="E18" i="37"/>
  <c r="D18" i="37"/>
  <c r="E17" i="37"/>
  <c r="D17" i="37"/>
  <c r="J17" i="37" s="1"/>
  <c r="E16" i="37"/>
  <c r="D16" i="37"/>
  <c r="E15" i="37"/>
  <c r="D15" i="37"/>
  <c r="J15" i="37" s="1"/>
  <c r="C9" i="37"/>
  <c r="C8" i="37"/>
  <c r="D6" i="37"/>
  <c r="B2" i="37"/>
  <c r="B1" i="37"/>
  <c r="D37" i="36" l="1"/>
  <c r="E37" i="36"/>
  <c r="D38" i="36"/>
  <c r="E38" i="36"/>
  <c r="D39" i="36"/>
  <c r="E39" i="36"/>
  <c r="D40" i="36"/>
  <c r="E40" i="36"/>
  <c r="D41" i="36"/>
  <c r="E41" i="36"/>
  <c r="D42" i="36"/>
  <c r="E42" i="36"/>
  <c r="D43" i="36"/>
  <c r="E43" i="36"/>
  <c r="D44" i="36"/>
  <c r="E44" i="36"/>
  <c r="D45" i="36"/>
  <c r="E45" i="36"/>
  <c r="D46" i="36"/>
  <c r="E46" i="36"/>
  <c r="D27" i="36"/>
  <c r="E27" i="36"/>
  <c r="D28" i="36"/>
  <c r="E28" i="36"/>
  <c r="D29" i="36"/>
  <c r="E29" i="36"/>
  <c r="D30" i="36"/>
  <c r="E30" i="36"/>
  <c r="D31" i="36"/>
  <c r="E31" i="36"/>
  <c r="D32" i="36"/>
  <c r="E32" i="36"/>
  <c r="D33" i="36"/>
  <c r="E33" i="36"/>
  <c r="D34" i="36"/>
  <c r="E34" i="36"/>
  <c r="D35" i="36"/>
  <c r="E35" i="36"/>
  <c r="D36" i="36"/>
  <c r="E36" i="36"/>
  <c r="D25" i="36"/>
  <c r="E25" i="36"/>
  <c r="D26" i="36"/>
  <c r="E26" i="36"/>
  <c r="E24" i="36"/>
  <c r="E23" i="36"/>
  <c r="D24" i="36"/>
  <c r="D23" i="36"/>
  <c r="E22" i="36"/>
  <c r="E21" i="36"/>
  <c r="D22" i="36"/>
  <c r="D21" i="36"/>
  <c r="E20" i="36"/>
  <c r="E19" i="36"/>
  <c r="D20" i="36"/>
  <c r="D19" i="36"/>
  <c r="T22" i="36"/>
  <c r="O18" i="36"/>
  <c r="J16" i="36"/>
  <c r="E18" i="36"/>
  <c r="D18" i="36"/>
  <c r="E17" i="36"/>
  <c r="D17" i="36"/>
  <c r="L71" i="36"/>
  <c r="C71" i="36"/>
  <c r="L70" i="36"/>
  <c r="C70" i="36"/>
  <c r="L68" i="36"/>
  <c r="C68" i="36"/>
  <c r="L67" i="36"/>
  <c r="C67" i="36"/>
  <c r="J62" i="36"/>
  <c r="O61" i="36"/>
  <c r="T58" i="36" s="1"/>
  <c r="D61" i="36"/>
  <c r="J60" i="36"/>
  <c r="D59" i="36"/>
  <c r="J55" i="36"/>
  <c r="O54" i="36"/>
  <c r="T56" i="36" s="1"/>
  <c r="D54" i="36"/>
  <c r="J53" i="36"/>
  <c r="D52" i="36"/>
  <c r="J44" i="36"/>
  <c r="O42" i="36"/>
  <c r="J40" i="36"/>
  <c r="T38" i="36"/>
  <c r="J36" i="36"/>
  <c r="O34" i="36"/>
  <c r="J32" i="36"/>
  <c r="Y30" i="36"/>
  <c r="T52" i="36" s="1"/>
  <c r="J28" i="36"/>
  <c r="O26" i="36"/>
  <c r="J24" i="36"/>
  <c r="J20" i="36"/>
  <c r="E16" i="36"/>
  <c r="D16" i="36"/>
  <c r="E15" i="36"/>
  <c r="D15" i="36"/>
  <c r="C9" i="36"/>
  <c r="U8" i="36"/>
  <c r="C8" i="36"/>
  <c r="D6" i="36"/>
  <c r="B2" i="36"/>
  <c r="B1" i="36"/>
  <c r="T36" i="35" l="1"/>
  <c r="T20" i="35"/>
  <c r="O24" i="35"/>
  <c r="O32" i="35"/>
  <c r="O40" i="35"/>
  <c r="J18" i="35"/>
  <c r="J22" i="35"/>
  <c r="J26" i="35"/>
  <c r="J30" i="35"/>
  <c r="J34" i="35"/>
  <c r="J38" i="35"/>
  <c r="J42" i="35"/>
  <c r="D43" i="35"/>
  <c r="E43" i="35"/>
  <c r="D44" i="35"/>
  <c r="E44" i="35"/>
  <c r="L73" i="35"/>
  <c r="C73" i="35"/>
  <c r="L72" i="35"/>
  <c r="C72" i="35"/>
  <c r="L70" i="35"/>
  <c r="C70" i="35"/>
  <c r="L69" i="35"/>
  <c r="C69" i="35"/>
  <c r="J62" i="35"/>
  <c r="O61" i="35"/>
  <c r="T58" i="35" s="1"/>
  <c r="D61" i="35"/>
  <c r="J60" i="35"/>
  <c r="D59" i="35"/>
  <c r="J55" i="35"/>
  <c r="O54" i="35"/>
  <c r="T56" i="35" s="1"/>
  <c r="D54" i="35"/>
  <c r="J53" i="35"/>
  <c r="D52" i="35"/>
  <c r="E42" i="35"/>
  <c r="D42" i="35"/>
  <c r="E41" i="35"/>
  <c r="D41" i="35"/>
  <c r="E40" i="35"/>
  <c r="D40" i="35"/>
  <c r="E39" i="35"/>
  <c r="D39" i="35"/>
  <c r="E38" i="35"/>
  <c r="D38" i="35"/>
  <c r="E37" i="35"/>
  <c r="D37" i="35"/>
  <c r="E36" i="35"/>
  <c r="D36" i="35"/>
  <c r="E35" i="35"/>
  <c r="D35" i="35"/>
  <c r="E34" i="35"/>
  <c r="D34" i="35"/>
  <c r="E33" i="35"/>
  <c r="D33" i="35"/>
  <c r="E32" i="35"/>
  <c r="D32" i="35"/>
  <c r="E31" i="35"/>
  <c r="D31" i="35"/>
  <c r="E30" i="35"/>
  <c r="D30" i="35"/>
  <c r="E29" i="35"/>
  <c r="D29" i="35"/>
  <c r="E28" i="35"/>
  <c r="D28" i="35"/>
  <c r="E27" i="35"/>
  <c r="D27" i="35"/>
  <c r="Y28" i="35"/>
  <c r="T52" i="35" s="1"/>
  <c r="E26" i="35"/>
  <c r="D26" i="35"/>
  <c r="E25" i="35"/>
  <c r="D25" i="35"/>
  <c r="E24" i="35"/>
  <c r="D24" i="35"/>
  <c r="E23" i="35"/>
  <c r="D23" i="35"/>
  <c r="E22" i="35"/>
  <c r="D22" i="35"/>
  <c r="E21" i="35"/>
  <c r="D21" i="35"/>
  <c r="E20" i="35"/>
  <c r="D20" i="35"/>
  <c r="E19" i="35"/>
  <c r="D19" i="35"/>
  <c r="E18" i="35"/>
  <c r="D18" i="35"/>
  <c r="E17" i="35"/>
  <c r="D17" i="35"/>
  <c r="O16" i="35"/>
  <c r="E16" i="35"/>
  <c r="E15" i="35"/>
  <c r="D15" i="35"/>
  <c r="J15" i="35" s="1"/>
  <c r="C9" i="35"/>
  <c r="U8" i="35"/>
  <c r="C8" i="35"/>
  <c r="D6" i="35"/>
  <c r="B2" i="35"/>
  <c r="B1" i="35"/>
  <c r="D50" i="33" l="1"/>
  <c r="D48" i="33"/>
  <c r="T34" i="33"/>
  <c r="O24" i="33"/>
  <c r="O31" i="33"/>
  <c r="O37" i="33"/>
  <c r="J26" i="33"/>
  <c r="J32" i="33"/>
  <c r="J39" i="33"/>
  <c r="D39" i="33"/>
  <c r="E39" i="33"/>
  <c r="D40" i="33"/>
  <c r="E40" i="33"/>
  <c r="L71" i="33"/>
  <c r="C71" i="33"/>
  <c r="L70" i="33"/>
  <c r="C70" i="33"/>
  <c r="L68" i="33"/>
  <c r="C68" i="33"/>
  <c r="L67" i="33"/>
  <c r="C67" i="33"/>
  <c r="J58" i="33"/>
  <c r="O57" i="33"/>
  <c r="T54" i="33" s="1"/>
  <c r="D57" i="33"/>
  <c r="J56" i="33"/>
  <c r="D55" i="33"/>
  <c r="J51" i="33"/>
  <c r="O50" i="33"/>
  <c r="T52" i="33" s="1"/>
  <c r="J49" i="33"/>
  <c r="E38" i="33"/>
  <c r="D38" i="33"/>
  <c r="E37" i="33"/>
  <c r="D37" i="33"/>
  <c r="E36" i="33"/>
  <c r="D36" i="33"/>
  <c r="E35" i="33"/>
  <c r="D35" i="33"/>
  <c r="E34" i="33"/>
  <c r="D34" i="33"/>
  <c r="E33" i="33"/>
  <c r="D33" i="33"/>
  <c r="E32" i="33"/>
  <c r="D32" i="33"/>
  <c r="E31" i="33"/>
  <c r="D31" i="33"/>
  <c r="E30" i="33"/>
  <c r="D30" i="33"/>
  <c r="E29" i="33"/>
  <c r="D29" i="33"/>
  <c r="J29" i="33" s="1"/>
  <c r="E28" i="33"/>
  <c r="D28" i="33"/>
  <c r="E27" i="33"/>
  <c r="D27" i="33"/>
  <c r="E26" i="33"/>
  <c r="D26" i="33"/>
  <c r="E25" i="33"/>
  <c r="D25" i="33"/>
  <c r="E24" i="33"/>
  <c r="D24" i="33"/>
  <c r="E23" i="33"/>
  <c r="D23" i="33"/>
  <c r="Y27" i="33"/>
  <c r="T48" i="33" s="1"/>
  <c r="E22" i="33"/>
  <c r="D22" i="33"/>
  <c r="E21" i="33"/>
  <c r="D21" i="33"/>
  <c r="E20" i="33"/>
  <c r="D20" i="33"/>
  <c r="E19" i="33"/>
  <c r="D19" i="33"/>
  <c r="T20" i="33"/>
  <c r="E18" i="33"/>
  <c r="D18" i="33"/>
  <c r="E17" i="33"/>
  <c r="D17" i="33"/>
  <c r="O16" i="33"/>
  <c r="E16" i="33"/>
  <c r="D16" i="33"/>
  <c r="E15" i="33"/>
  <c r="D15" i="33"/>
  <c r="J15" i="33" s="1"/>
  <c r="C9" i="33"/>
  <c r="U8" i="33"/>
  <c r="C8" i="33"/>
  <c r="B6" i="33"/>
  <c r="B2" i="33"/>
  <c r="B1" i="33"/>
  <c r="T30" i="32"/>
  <c r="O36" i="32"/>
  <c r="O28" i="32"/>
  <c r="J24" i="32"/>
  <c r="J30" i="32"/>
  <c r="J34" i="32"/>
  <c r="J37" i="32"/>
  <c r="D37" i="32"/>
  <c r="E37" i="32"/>
  <c r="D38" i="32"/>
  <c r="E38" i="32"/>
  <c r="L68" i="32"/>
  <c r="B68" i="32"/>
  <c r="L67" i="32"/>
  <c r="B67" i="32"/>
  <c r="L65" i="32"/>
  <c r="B65" i="32"/>
  <c r="L64" i="32"/>
  <c r="B64" i="32"/>
  <c r="J53" i="32"/>
  <c r="O52" i="32"/>
  <c r="T50" i="32" s="1"/>
  <c r="D52" i="32"/>
  <c r="J51" i="32"/>
  <c r="D50" i="32"/>
  <c r="J46" i="32"/>
  <c r="O45" i="32"/>
  <c r="T48" i="32" s="1"/>
  <c r="J44" i="32"/>
  <c r="E36" i="32"/>
  <c r="D36" i="32"/>
  <c r="E35" i="32"/>
  <c r="D35" i="32"/>
  <c r="E34" i="32"/>
  <c r="D34" i="32"/>
  <c r="E33" i="32"/>
  <c r="D33" i="32"/>
  <c r="E32" i="32"/>
  <c r="D32" i="32"/>
  <c r="E31" i="32"/>
  <c r="D31" i="32"/>
  <c r="E30" i="32"/>
  <c r="D30" i="32"/>
  <c r="E29" i="32"/>
  <c r="D29" i="32"/>
  <c r="E28" i="32"/>
  <c r="D28" i="32"/>
  <c r="E27" i="32"/>
  <c r="D27" i="32"/>
  <c r="J27" i="32" s="1"/>
  <c r="E26" i="32"/>
  <c r="D26" i="32"/>
  <c r="E25" i="32"/>
  <c r="D25" i="32"/>
  <c r="J25" i="32" s="1"/>
  <c r="E24" i="32"/>
  <c r="D24" i="32"/>
  <c r="E23" i="32"/>
  <c r="D23" i="32"/>
  <c r="Y26" i="32"/>
  <c r="T44" i="32" s="1"/>
  <c r="E22" i="32"/>
  <c r="D22" i="32"/>
  <c r="E21" i="32"/>
  <c r="D21" i="32"/>
  <c r="E20" i="32"/>
  <c r="D20" i="32"/>
  <c r="E19" i="32"/>
  <c r="D19" i="32"/>
  <c r="T20" i="32"/>
  <c r="E18" i="32"/>
  <c r="D18" i="32"/>
  <c r="E17" i="32"/>
  <c r="D17" i="32"/>
  <c r="O16" i="32"/>
  <c r="E16" i="32"/>
  <c r="D16" i="32"/>
  <c r="E15" i="32"/>
  <c r="D15" i="32"/>
  <c r="J15" i="32" s="1"/>
  <c r="C9" i="32"/>
  <c r="C8" i="32"/>
  <c r="D6" i="32"/>
  <c r="B2" i="32"/>
  <c r="B1" i="32"/>
  <c r="T29" i="30"/>
  <c r="O33" i="30"/>
  <c r="J32" i="30"/>
  <c r="J28" i="30"/>
  <c r="D27" i="30"/>
  <c r="D35" i="30"/>
  <c r="J35" i="30" s="1"/>
  <c r="E35" i="30"/>
  <c r="D36" i="30"/>
  <c r="E36" i="30"/>
  <c r="L62" i="30"/>
  <c r="C62" i="30"/>
  <c r="L61" i="30"/>
  <c r="C61" i="30"/>
  <c r="L59" i="30"/>
  <c r="C59" i="30"/>
  <c r="L58" i="30"/>
  <c r="C58" i="30"/>
  <c r="J50" i="30"/>
  <c r="O49" i="30"/>
  <c r="T47" i="30" s="1"/>
  <c r="D49" i="30"/>
  <c r="J48" i="30"/>
  <c r="D47" i="30"/>
  <c r="J43" i="30"/>
  <c r="O42" i="30"/>
  <c r="T45" i="30" s="1"/>
  <c r="J41" i="30"/>
  <c r="T49" i="30" s="1"/>
  <c r="E34" i="30"/>
  <c r="D34" i="30"/>
  <c r="E33" i="30"/>
  <c r="D33" i="30"/>
  <c r="E32" i="30"/>
  <c r="D32" i="30"/>
  <c r="E31" i="30"/>
  <c r="D31" i="30"/>
  <c r="E30" i="30"/>
  <c r="D30" i="30"/>
  <c r="E29" i="30"/>
  <c r="D29" i="30"/>
  <c r="E28" i="30"/>
  <c r="D28" i="30"/>
  <c r="E26" i="30"/>
  <c r="D26" i="30"/>
  <c r="E25" i="30"/>
  <c r="D25" i="30"/>
  <c r="J25" i="30" s="1"/>
  <c r="O26" i="30"/>
  <c r="E24" i="30"/>
  <c r="D24" i="30"/>
  <c r="E23" i="30"/>
  <c r="D23" i="30"/>
  <c r="J23" i="30" s="1"/>
  <c r="Y24" i="30"/>
  <c r="T41" i="30" s="1"/>
  <c r="E22" i="30"/>
  <c r="D22" i="30"/>
  <c r="E21" i="30"/>
  <c r="D21" i="30"/>
  <c r="J21" i="30" s="1"/>
  <c r="O22" i="30"/>
  <c r="E20" i="30"/>
  <c r="D20" i="30"/>
  <c r="E19" i="30"/>
  <c r="D19" i="30"/>
  <c r="T19" i="30"/>
  <c r="E18" i="30"/>
  <c r="D18" i="30"/>
  <c r="E17" i="30"/>
  <c r="D17" i="30"/>
  <c r="E16" i="30"/>
  <c r="D16" i="30"/>
  <c r="E15" i="30"/>
  <c r="D15" i="30"/>
  <c r="J15" i="30" s="1"/>
  <c r="C9" i="30"/>
  <c r="U8" i="30"/>
  <c r="C8" i="30"/>
  <c r="B6" i="30"/>
  <c r="B2" i="30"/>
  <c r="B1" i="30"/>
  <c r="O32" i="29"/>
  <c r="J18" i="29"/>
  <c r="J30" i="29"/>
  <c r="D33" i="29"/>
  <c r="J33" i="29" s="1"/>
  <c r="E33" i="29"/>
  <c r="D34" i="29"/>
  <c r="E34" i="29"/>
  <c r="L61" i="29"/>
  <c r="C61" i="29"/>
  <c r="L60" i="29"/>
  <c r="C60" i="29"/>
  <c r="L58" i="29"/>
  <c r="C58" i="29"/>
  <c r="L57" i="29"/>
  <c r="C57" i="29"/>
  <c r="J49" i="29"/>
  <c r="O48" i="29"/>
  <c r="T46" i="29" s="1"/>
  <c r="D48" i="29"/>
  <c r="J47" i="29"/>
  <c r="D46" i="29"/>
  <c r="J42" i="29"/>
  <c r="O41" i="29"/>
  <c r="T44" i="29" s="1"/>
  <c r="J40" i="29"/>
  <c r="E32" i="29"/>
  <c r="D32" i="29"/>
  <c r="E31" i="29"/>
  <c r="D31" i="29"/>
  <c r="E30" i="29"/>
  <c r="D30" i="29"/>
  <c r="E29" i="29"/>
  <c r="D29" i="29"/>
  <c r="E28" i="29"/>
  <c r="D28" i="29"/>
  <c r="E27" i="29"/>
  <c r="D27" i="29"/>
  <c r="J27" i="29" s="1"/>
  <c r="T29" i="29"/>
  <c r="E26" i="29"/>
  <c r="D26" i="29"/>
  <c r="E25" i="29"/>
  <c r="D25" i="29"/>
  <c r="J25" i="29" s="1"/>
  <c r="O26" i="29"/>
  <c r="E24" i="29"/>
  <c r="D24" i="29"/>
  <c r="E23" i="29"/>
  <c r="D23" i="29"/>
  <c r="J23" i="29" s="1"/>
  <c r="Y24" i="29"/>
  <c r="T40" i="29" s="1"/>
  <c r="E22" i="29"/>
  <c r="D22" i="29"/>
  <c r="E21" i="29"/>
  <c r="D21" i="29"/>
  <c r="J21" i="29" s="1"/>
  <c r="E20" i="29"/>
  <c r="D20" i="29"/>
  <c r="E19" i="29"/>
  <c r="D19" i="29"/>
  <c r="T18" i="29"/>
  <c r="E18" i="29"/>
  <c r="D18" i="29"/>
  <c r="E17" i="29"/>
  <c r="D17" i="29"/>
  <c r="O16" i="29"/>
  <c r="E16" i="29"/>
  <c r="D16" i="29"/>
  <c r="E15" i="29"/>
  <c r="D15" i="29"/>
  <c r="J15" i="29" s="1"/>
  <c r="C9" i="29"/>
  <c r="U7" i="29"/>
  <c r="C8" i="29"/>
  <c r="B6" i="29"/>
  <c r="B2" i="29"/>
  <c r="B1" i="29"/>
  <c r="J40" i="26"/>
  <c r="O39" i="26"/>
  <c r="T42" i="26" s="1"/>
  <c r="J38" i="26"/>
  <c r="J47" i="26"/>
  <c r="O46" i="26"/>
  <c r="T44" i="26" s="1"/>
  <c r="J45" i="26"/>
  <c r="D46" i="26"/>
  <c r="D44" i="26"/>
  <c r="O30" i="26" l="1"/>
  <c r="O26" i="26"/>
  <c r="O16" i="26"/>
  <c r="T28" i="26"/>
  <c r="T19" i="26"/>
  <c r="Y24" i="26"/>
  <c r="T38" i="26" s="1"/>
  <c r="J18" i="26"/>
  <c r="E32" i="26"/>
  <c r="D32" i="26"/>
  <c r="E31" i="26"/>
  <c r="D31" i="26"/>
  <c r="J31" i="26" s="1"/>
  <c r="N60" i="26"/>
  <c r="C60" i="26"/>
  <c r="N59" i="26"/>
  <c r="C59" i="26"/>
  <c r="N56" i="26"/>
  <c r="C56" i="26"/>
  <c r="N55" i="26"/>
  <c r="C55" i="26"/>
  <c r="E30" i="26"/>
  <c r="D30" i="26"/>
  <c r="E29" i="26"/>
  <c r="D29" i="26"/>
  <c r="J29" i="26" s="1"/>
  <c r="E28" i="26"/>
  <c r="D28" i="26"/>
  <c r="E27" i="26"/>
  <c r="D27" i="26"/>
  <c r="J27" i="26" s="1"/>
  <c r="E26" i="26"/>
  <c r="D26" i="26"/>
  <c r="E25" i="26"/>
  <c r="D25" i="26"/>
  <c r="J25" i="26" s="1"/>
  <c r="E24" i="26"/>
  <c r="D24" i="26"/>
  <c r="E23" i="26"/>
  <c r="D23" i="26"/>
  <c r="J23" i="26" s="1"/>
  <c r="E22" i="26"/>
  <c r="D22" i="26"/>
  <c r="E21" i="26"/>
  <c r="D21" i="26"/>
  <c r="J21" i="26" s="1"/>
  <c r="E20" i="26"/>
  <c r="D20" i="26"/>
  <c r="E19" i="26"/>
  <c r="D19" i="26"/>
  <c r="E18" i="26"/>
  <c r="D18" i="26"/>
  <c r="E17" i="26"/>
  <c r="D17" i="26"/>
  <c r="E16" i="26"/>
  <c r="D16" i="26"/>
  <c r="E15" i="26"/>
  <c r="D15" i="26"/>
  <c r="J15" i="26" s="1"/>
  <c r="C9" i="26"/>
  <c r="U7" i="26"/>
  <c r="C8" i="26"/>
  <c r="B6" i="26"/>
  <c r="B2" i="26"/>
  <c r="B1" i="26"/>
  <c r="U7" i="15"/>
  <c r="M65" i="15"/>
  <c r="M64" i="15"/>
  <c r="M61" i="15"/>
  <c r="M60" i="15"/>
  <c r="C65" i="15"/>
  <c r="C64" i="15"/>
  <c r="C61" i="15"/>
  <c r="C60" i="15"/>
  <c r="S41" i="15"/>
  <c r="C51" i="15" s="1"/>
  <c r="N42" i="15"/>
  <c r="N40" i="15"/>
  <c r="N37" i="15"/>
  <c r="N35" i="15"/>
  <c r="S36" i="15"/>
  <c r="C49" i="15" s="1"/>
  <c r="D17" i="15" l="1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16" i="15"/>
  <c r="D15" i="15"/>
  <c r="S22" i="15"/>
  <c r="C45" i="15" s="1"/>
  <c r="N26" i="15"/>
  <c r="N18" i="15"/>
  <c r="I28" i="15"/>
  <c r="I24" i="15"/>
  <c r="I20" i="15"/>
  <c r="I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6" i="15"/>
  <c r="C15" i="15"/>
  <c r="B9" i="15"/>
  <c r="B8" i="15"/>
  <c r="C6" i="15"/>
  <c r="A2" i="15"/>
  <c r="A1" i="15"/>
  <c r="C146" i="14"/>
  <c r="B9" i="4"/>
  <c r="B8" i="4"/>
  <c r="B9" i="2"/>
  <c r="B8" i="2"/>
  <c r="G173" i="14"/>
  <c r="F173" i="14"/>
  <c r="E173" i="14"/>
  <c r="C173" i="14"/>
  <c r="B173" i="14"/>
  <c r="G171" i="14"/>
  <c r="F171" i="14"/>
  <c r="E171" i="14"/>
  <c r="C171" i="14"/>
  <c r="B171" i="14"/>
  <c r="G148" i="14"/>
  <c r="F148" i="14"/>
  <c r="E148" i="14"/>
  <c r="C148" i="14"/>
  <c r="B148" i="14"/>
  <c r="G146" i="14"/>
  <c r="F146" i="14"/>
  <c r="E146" i="14"/>
  <c r="B146" i="14"/>
  <c r="C95" i="14"/>
  <c r="D95" i="14"/>
  <c r="E95" i="14"/>
  <c r="F95" i="14"/>
  <c r="G95" i="14"/>
  <c r="B95" i="14"/>
  <c r="C93" i="14"/>
  <c r="D93" i="14"/>
  <c r="E93" i="14"/>
  <c r="F93" i="14"/>
  <c r="G93" i="14"/>
  <c r="B93" i="14"/>
  <c r="C91" i="14"/>
  <c r="D91" i="14"/>
  <c r="E91" i="14"/>
  <c r="F91" i="14"/>
  <c r="G91" i="14"/>
  <c r="B91" i="14"/>
  <c r="C86" i="14"/>
  <c r="D86" i="14"/>
  <c r="E86" i="14"/>
  <c r="F86" i="14"/>
  <c r="G86" i="14"/>
  <c r="B86" i="14"/>
  <c r="C84" i="14"/>
  <c r="D84" i="14"/>
  <c r="E84" i="14"/>
  <c r="F84" i="14"/>
  <c r="G84" i="14"/>
  <c r="B84" i="14"/>
  <c r="C82" i="14"/>
  <c r="D82" i="14"/>
  <c r="E82" i="14"/>
  <c r="F82" i="14"/>
  <c r="G82" i="14"/>
  <c r="B82" i="14"/>
  <c r="M78" i="14"/>
  <c r="M77" i="14"/>
  <c r="I77" i="14"/>
  <c r="C76" i="14"/>
  <c r="A73" i="14"/>
  <c r="A71" i="14"/>
  <c r="A70" i="14"/>
  <c r="G120" i="14"/>
  <c r="G122" i="14"/>
  <c r="G124" i="14"/>
  <c r="G118" i="14"/>
  <c r="F120" i="14"/>
  <c r="F122" i="14"/>
  <c r="F124" i="14"/>
  <c r="F118" i="14"/>
  <c r="E120" i="14"/>
  <c r="E122" i="14"/>
  <c r="E124" i="14"/>
  <c r="E118" i="14"/>
  <c r="C120" i="14"/>
  <c r="C122" i="14"/>
  <c r="C124" i="14"/>
  <c r="C118" i="14"/>
  <c r="B118" i="14"/>
  <c r="B122" i="14"/>
  <c r="B124" i="14"/>
  <c r="B120" i="14"/>
  <c r="G59" i="14"/>
  <c r="G61" i="14"/>
  <c r="G57" i="14"/>
  <c r="F61" i="14"/>
  <c r="F59" i="14"/>
  <c r="F57" i="14"/>
  <c r="E61" i="14"/>
  <c r="E59" i="14"/>
  <c r="E57" i="14"/>
  <c r="C61" i="14"/>
  <c r="C59" i="14"/>
  <c r="C57" i="14"/>
  <c r="B61" i="14"/>
  <c r="B59" i="14"/>
  <c r="C52" i="14"/>
  <c r="D52" i="14"/>
  <c r="E52" i="14"/>
  <c r="F52" i="14"/>
  <c r="G52" i="14"/>
  <c r="B52" i="14"/>
  <c r="B57" i="14"/>
  <c r="C26" i="14"/>
  <c r="D26" i="14"/>
  <c r="E26" i="14"/>
  <c r="F26" i="14"/>
  <c r="G26" i="14"/>
  <c r="B26" i="14"/>
  <c r="C24" i="14"/>
  <c r="D24" i="14"/>
  <c r="E24" i="14"/>
  <c r="F24" i="14"/>
  <c r="G24" i="14"/>
  <c r="B24" i="14"/>
  <c r="C22" i="14"/>
  <c r="D22" i="14"/>
  <c r="E22" i="14"/>
  <c r="F22" i="14"/>
  <c r="G22" i="14"/>
  <c r="B22" i="14"/>
  <c r="C15" i="14"/>
  <c r="D15" i="14"/>
  <c r="E15" i="14"/>
  <c r="F15" i="14"/>
  <c r="G15" i="14"/>
  <c r="B15" i="14"/>
  <c r="M167" i="14"/>
  <c r="M166" i="14"/>
  <c r="I166" i="14"/>
  <c r="C165" i="14"/>
  <c r="A162" i="14"/>
  <c r="A160" i="14"/>
  <c r="A159" i="14"/>
  <c r="M142" i="14"/>
  <c r="M141" i="14"/>
  <c r="I141" i="14"/>
  <c r="C140" i="14"/>
  <c r="A137" i="14"/>
  <c r="A135" i="14"/>
  <c r="A134" i="14"/>
  <c r="M114" i="14"/>
  <c r="M113" i="14"/>
  <c r="I113" i="14"/>
  <c r="C112" i="14"/>
  <c r="A109" i="14"/>
  <c r="A107" i="14"/>
  <c r="A106" i="14"/>
  <c r="G50" i="14"/>
  <c r="F50" i="14"/>
  <c r="E50" i="14"/>
  <c r="C50" i="14"/>
  <c r="B50" i="14"/>
  <c r="G48" i="14"/>
  <c r="F48" i="14"/>
  <c r="E48" i="14"/>
  <c r="C48" i="14"/>
  <c r="B48" i="14"/>
  <c r="M44" i="14"/>
  <c r="M43" i="14"/>
  <c r="I43" i="14"/>
  <c r="C42" i="14"/>
  <c r="A39" i="14"/>
  <c r="A37" i="14"/>
  <c r="A36" i="14"/>
  <c r="G17" i="14"/>
  <c r="F17" i="14"/>
  <c r="E17" i="14"/>
  <c r="D17" i="14"/>
  <c r="C17" i="14"/>
  <c r="B17" i="14"/>
  <c r="G13" i="14"/>
  <c r="F13" i="14"/>
  <c r="E13" i="14"/>
  <c r="D13" i="14"/>
  <c r="C13" i="14"/>
  <c r="B13" i="14"/>
  <c r="M9" i="14"/>
  <c r="M8" i="14"/>
  <c r="I8" i="14"/>
  <c r="C7" i="14"/>
  <c r="A4" i="14"/>
  <c r="A2" i="14"/>
  <c r="A1" i="14"/>
  <c r="G71" i="7"/>
  <c r="G69" i="7"/>
  <c r="G67" i="7"/>
  <c r="F71" i="7"/>
  <c r="F69" i="7"/>
  <c r="F67" i="7"/>
  <c r="E71" i="7"/>
  <c r="E69" i="7"/>
  <c r="E67" i="7"/>
  <c r="C71" i="7"/>
  <c r="C69" i="7"/>
  <c r="C67" i="7"/>
  <c r="G44" i="7"/>
  <c r="G42" i="7"/>
  <c r="G40" i="7"/>
  <c r="F44" i="7"/>
  <c r="F42" i="7"/>
  <c r="F40" i="7"/>
  <c r="E44" i="7"/>
  <c r="E42" i="7"/>
  <c r="E40" i="7"/>
  <c r="C40" i="7"/>
  <c r="C44" i="7"/>
  <c r="C42" i="7"/>
  <c r="B71" i="7"/>
  <c r="B69" i="7"/>
  <c r="B67" i="7"/>
  <c r="B44" i="7"/>
  <c r="B42" i="7"/>
  <c r="B40" i="7"/>
  <c r="C17" i="7"/>
  <c r="D17" i="7"/>
  <c r="E17" i="7"/>
  <c r="F17" i="7"/>
  <c r="G17" i="7"/>
  <c r="B17" i="7"/>
  <c r="C15" i="7"/>
  <c r="D15" i="7"/>
  <c r="E15" i="7"/>
  <c r="F15" i="7"/>
  <c r="G15" i="7"/>
  <c r="B15" i="7"/>
  <c r="C13" i="7"/>
  <c r="D13" i="7"/>
  <c r="E13" i="7"/>
  <c r="F13" i="7"/>
  <c r="G13" i="7"/>
  <c r="B13" i="7"/>
  <c r="D25" i="11" l="1"/>
  <c r="D23" i="11"/>
  <c r="D22" i="11"/>
  <c r="D21" i="11"/>
  <c r="D18" i="11"/>
  <c r="D17" i="11"/>
  <c r="D16" i="11"/>
  <c r="D15" i="11"/>
  <c r="C18" i="11"/>
  <c r="C17" i="11"/>
  <c r="C16" i="11"/>
  <c r="C15" i="11"/>
  <c r="C26" i="11"/>
  <c r="C25" i="11"/>
  <c r="C24" i="11"/>
  <c r="C23" i="11"/>
  <c r="C22" i="11"/>
  <c r="C21" i="11"/>
  <c r="B25" i="11"/>
  <c r="B23" i="11"/>
  <c r="B21" i="11"/>
  <c r="B17" i="11"/>
  <c r="B15" i="11"/>
  <c r="S9" i="11"/>
  <c r="S8" i="11"/>
  <c r="C8" i="11"/>
  <c r="A6" i="11"/>
  <c r="A2" i="11"/>
  <c r="A1" i="11"/>
  <c r="X49" i="11"/>
  <c r="X48" i="11"/>
  <c r="X46" i="11"/>
  <c r="X45" i="11"/>
  <c r="O49" i="11"/>
  <c r="O48" i="11"/>
  <c r="O46" i="11"/>
  <c r="O45" i="11"/>
  <c r="D14" i="11"/>
  <c r="D13" i="11"/>
  <c r="C14" i="11"/>
  <c r="C13" i="11"/>
  <c r="B13" i="11"/>
  <c r="G77" i="9"/>
  <c r="G75" i="9"/>
  <c r="G73" i="9"/>
  <c r="G71" i="9"/>
  <c r="F77" i="9"/>
  <c r="F75" i="9"/>
  <c r="F73" i="9"/>
  <c r="E77" i="9"/>
  <c r="E75" i="9"/>
  <c r="E73" i="9"/>
  <c r="C77" i="9"/>
  <c r="C75" i="9"/>
  <c r="C73" i="9"/>
  <c r="F71" i="9"/>
  <c r="E71" i="9"/>
  <c r="C71" i="9"/>
  <c r="G46" i="9"/>
  <c r="G44" i="9"/>
  <c r="G42" i="9"/>
  <c r="F46" i="9"/>
  <c r="F44" i="9"/>
  <c r="F42" i="9"/>
  <c r="E48" i="9"/>
  <c r="E46" i="9"/>
  <c r="E44" i="9"/>
  <c r="E42" i="9"/>
  <c r="C48" i="9"/>
  <c r="C46" i="9"/>
  <c r="C44" i="9"/>
  <c r="C42" i="9"/>
  <c r="B48" i="9"/>
  <c r="B46" i="9"/>
  <c r="B44" i="9"/>
  <c r="B42" i="9"/>
  <c r="C19" i="9"/>
  <c r="D19" i="9"/>
  <c r="E19" i="9"/>
  <c r="F19" i="9"/>
  <c r="G19" i="9"/>
  <c r="C17" i="9"/>
  <c r="D17" i="9"/>
  <c r="E17" i="9"/>
  <c r="F17" i="9"/>
  <c r="G17" i="9"/>
  <c r="C15" i="9"/>
  <c r="D15" i="9"/>
  <c r="E15" i="9"/>
  <c r="F15" i="9"/>
  <c r="G15" i="9"/>
  <c r="C13" i="9"/>
  <c r="D13" i="9"/>
  <c r="E13" i="9"/>
  <c r="F13" i="9"/>
  <c r="G13" i="9"/>
  <c r="B77" i="9"/>
  <c r="B75" i="9"/>
  <c r="B73" i="9"/>
  <c r="B71" i="9"/>
  <c r="B19" i="9"/>
  <c r="B17" i="9"/>
  <c r="B15" i="9"/>
  <c r="B13" i="9"/>
  <c r="M67" i="9"/>
  <c r="M66" i="9"/>
  <c r="I66" i="9"/>
  <c r="C65" i="9"/>
  <c r="A62" i="9"/>
  <c r="A60" i="9"/>
  <c r="A59" i="9"/>
  <c r="M38" i="9"/>
  <c r="M37" i="9"/>
  <c r="I37" i="9"/>
  <c r="C36" i="9"/>
  <c r="A33" i="9"/>
  <c r="A31" i="9"/>
  <c r="A30" i="9"/>
  <c r="M9" i="9"/>
  <c r="M8" i="9"/>
  <c r="I8" i="9"/>
  <c r="C7" i="9"/>
  <c r="A4" i="9"/>
  <c r="A2" i="9"/>
  <c r="A1" i="9"/>
  <c r="I70" i="6"/>
  <c r="I39" i="6"/>
  <c r="I8" i="6"/>
  <c r="I101" i="6"/>
  <c r="I132" i="6"/>
  <c r="I8" i="7"/>
  <c r="I35" i="7"/>
  <c r="I61" i="7"/>
  <c r="M63" i="7"/>
  <c r="M62" i="7"/>
  <c r="C61" i="7"/>
  <c r="A58" i="7"/>
  <c r="A56" i="7"/>
  <c r="A55" i="7"/>
  <c r="M36" i="7"/>
  <c r="M35" i="7"/>
  <c r="C34" i="7"/>
  <c r="A31" i="7"/>
  <c r="A29" i="7"/>
  <c r="A28" i="7"/>
  <c r="M9" i="7"/>
  <c r="M8" i="7"/>
  <c r="C7" i="7"/>
  <c r="A4" i="7"/>
  <c r="A2" i="7"/>
  <c r="A1" i="7"/>
  <c r="C145" i="6"/>
  <c r="D145" i="6"/>
  <c r="E145" i="6"/>
  <c r="F145" i="6"/>
  <c r="G145" i="6"/>
  <c r="B145" i="6"/>
  <c r="C143" i="6"/>
  <c r="D143" i="6"/>
  <c r="E143" i="6"/>
  <c r="F143" i="6"/>
  <c r="G143" i="6"/>
  <c r="C141" i="6"/>
  <c r="D141" i="6"/>
  <c r="E141" i="6"/>
  <c r="F141" i="6"/>
  <c r="G141" i="6"/>
  <c r="C139" i="6"/>
  <c r="D139" i="6"/>
  <c r="E139" i="6"/>
  <c r="F139" i="6"/>
  <c r="G139" i="6"/>
  <c r="C137" i="6"/>
  <c r="D137" i="6"/>
  <c r="E137" i="6"/>
  <c r="F137" i="6"/>
  <c r="G137" i="6"/>
  <c r="B143" i="6"/>
  <c r="B141" i="6"/>
  <c r="B139" i="6"/>
  <c r="B137" i="6"/>
  <c r="N133" i="6"/>
  <c r="N132" i="6"/>
  <c r="C131" i="6"/>
  <c r="A128" i="6"/>
  <c r="A126" i="6"/>
  <c r="A125" i="6"/>
  <c r="C114" i="6"/>
  <c r="D114" i="6"/>
  <c r="E114" i="6"/>
  <c r="F114" i="6"/>
  <c r="G114" i="6"/>
  <c r="C112" i="6"/>
  <c r="D112" i="6"/>
  <c r="E112" i="6"/>
  <c r="F112" i="6"/>
  <c r="G112" i="6"/>
  <c r="C110" i="6"/>
  <c r="D110" i="6"/>
  <c r="E110" i="6"/>
  <c r="F110" i="6"/>
  <c r="G110" i="6"/>
  <c r="C108" i="6"/>
  <c r="D108" i="6"/>
  <c r="E108" i="6"/>
  <c r="F108" i="6"/>
  <c r="G108" i="6"/>
  <c r="B114" i="6"/>
  <c r="B112" i="6"/>
  <c r="B110" i="6"/>
  <c r="B108" i="6"/>
  <c r="C106" i="6"/>
  <c r="D106" i="6"/>
  <c r="E106" i="6"/>
  <c r="F106" i="6"/>
  <c r="G106" i="6"/>
  <c r="B106" i="6"/>
  <c r="M102" i="6"/>
  <c r="M101" i="6"/>
  <c r="C100" i="6"/>
  <c r="A97" i="6"/>
  <c r="A95" i="6"/>
  <c r="A94" i="6"/>
  <c r="G83" i="6"/>
  <c r="G81" i="6"/>
  <c r="G79" i="6"/>
  <c r="G77" i="6"/>
  <c r="G75" i="6"/>
  <c r="F83" i="6"/>
  <c r="F81" i="6"/>
  <c r="F79" i="6"/>
  <c r="F77" i="6"/>
  <c r="F75" i="6"/>
  <c r="E83" i="6"/>
  <c r="E81" i="6"/>
  <c r="E79" i="6"/>
  <c r="E77" i="6"/>
  <c r="E75" i="6"/>
  <c r="G52" i="6"/>
  <c r="G50" i="6"/>
  <c r="G48" i="6"/>
  <c r="G46" i="6"/>
  <c r="G44" i="6"/>
  <c r="F52" i="6"/>
  <c r="F50" i="6"/>
  <c r="F48" i="6"/>
  <c r="F46" i="6"/>
  <c r="F44" i="6"/>
  <c r="E52" i="6"/>
  <c r="E50" i="6"/>
  <c r="E48" i="6"/>
  <c r="E46" i="6"/>
  <c r="E44" i="6"/>
  <c r="C52" i="6"/>
  <c r="C50" i="6"/>
  <c r="C48" i="6"/>
  <c r="C46" i="6"/>
  <c r="C44" i="6"/>
  <c r="C17" i="6"/>
  <c r="D17" i="6"/>
  <c r="E17" i="6"/>
  <c r="F17" i="6"/>
  <c r="G17" i="6"/>
  <c r="C21" i="6" l="1"/>
  <c r="D21" i="6"/>
  <c r="E21" i="6"/>
  <c r="F21" i="6"/>
  <c r="G21" i="6"/>
  <c r="C19" i="6"/>
  <c r="D19" i="6"/>
  <c r="E19" i="6"/>
  <c r="F19" i="6"/>
  <c r="G19" i="6"/>
  <c r="C15" i="6"/>
  <c r="D15" i="6"/>
  <c r="E15" i="6"/>
  <c r="F15" i="6"/>
  <c r="G15" i="6"/>
  <c r="C13" i="6"/>
  <c r="D13" i="6"/>
  <c r="E13" i="6"/>
  <c r="F13" i="6"/>
  <c r="G13" i="6"/>
  <c r="C83" i="6"/>
  <c r="C81" i="6"/>
  <c r="C79" i="6"/>
  <c r="C77" i="6"/>
  <c r="C75" i="6"/>
  <c r="B83" i="6"/>
  <c r="B81" i="6"/>
  <c r="B79" i="6"/>
  <c r="B77" i="6"/>
  <c r="B75" i="6"/>
  <c r="M71" i="6"/>
  <c r="M70" i="6"/>
  <c r="C69" i="6"/>
  <c r="A66" i="6"/>
  <c r="A64" i="6"/>
  <c r="A63" i="6"/>
  <c r="B52" i="6"/>
  <c r="B50" i="6"/>
  <c r="B48" i="6"/>
  <c r="B46" i="6"/>
  <c r="B44" i="6"/>
  <c r="M40" i="6"/>
  <c r="M39" i="6"/>
  <c r="C38" i="6"/>
  <c r="A35" i="6"/>
  <c r="A33" i="6"/>
  <c r="A32" i="6"/>
  <c r="B21" i="6" l="1"/>
  <c r="B19" i="6"/>
  <c r="B17" i="6"/>
  <c r="B15" i="6"/>
  <c r="B13" i="6"/>
  <c r="M9" i="6"/>
  <c r="M8" i="6"/>
  <c r="C7" i="6"/>
  <c r="A4" i="6"/>
  <c r="A2" i="6"/>
  <c r="A1" i="6"/>
  <c r="Q15" i="4"/>
  <c r="Q16" i="4"/>
  <c r="Q17" i="4"/>
  <c r="Q18" i="4"/>
  <c r="Q19" i="4"/>
  <c r="Q20" i="4"/>
  <c r="Q21" i="4"/>
  <c r="Q22" i="4"/>
  <c r="Q14" i="4"/>
  <c r="Q13" i="4"/>
  <c r="M15" i="2"/>
  <c r="M16" i="2"/>
  <c r="M17" i="2"/>
  <c r="M18" i="2"/>
  <c r="M13" i="2"/>
  <c r="M14" i="2"/>
  <c r="H29" i="4"/>
  <c r="B29" i="4"/>
  <c r="H28" i="4"/>
  <c r="B28" i="4"/>
  <c r="H26" i="4"/>
  <c r="B26" i="4"/>
  <c r="H25" i="4"/>
  <c r="B25" i="4"/>
  <c r="F21" i="4"/>
  <c r="D21" i="4"/>
  <c r="C21" i="4"/>
  <c r="B21" i="4"/>
  <c r="F19" i="4"/>
  <c r="D19" i="4"/>
  <c r="C19" i="4"/>
  <c r="B19" i="4"/>
  <c r="F17" i="4"/>
  <c r="D17" i="4"/>
  <c r="C17" i="4"/>
  <c r="B17" i="4"/>
  <c r="F15" i="4"/>
  <c r="D15" i="4"/>
  <c r="C15" i="4"/>
  <c r="B15" i="4"/>
  <c r="F13" i="4"/>
  <c r="E13" i="4"/>
  <c r="D13" i="4"/>
  <c r="C13" i="4"/>
  <c r="B13" i="4"/>
  <c r="A6" i="4"/>
  <c r="A2" i="4"/>
  <c r="A1" i="4"/>
  <c r="B26" i="3"/>
  <c r="B23" i="3"/>
  <c r="H25" i="2"/>
  <c r="H22" i="2"/>
  <c r="H24" i="2"/>
  <c r="H21" i="2"/>
  <c r="B25" i="2"/>
  <c r="B24" i="2"/>
  <c r="B22" i="2"/>
  <c r="B21" i="2"/>
  <c r="F13" i="2"/>
  <c r="F15" i="2"/>
  <c r="F17" i="2"/>
  <c r="D17" i="2"/>
  <c r="C17" i="2"/>
  <c r="B17" i="2"/>
  <c r="D15" i="2"/>
  <c r="C15" i="2"/>
  <c r="B15" i="2"/>
  <c r="D13" i="2"/>
  <c r="C13" i="2"/>
  <c r="B13" i="2"/>
  <c r="A6" i="2"/>
  <c r="A2" i="2"/>
  <c r="A1" i="2"/>
</calcChain>
</file>

<file path=xl/sharedStrings.xml><?xml version="1.0" encoding="utf-8"?>
<sst xmlns="http://schemas.openxmlformats.org/spreadsheetml/2006/main" count="2038" uniqueCount="368">
  <si>
    <t>ФЕДЕРАЦИЯ СПОРТИВНОЙ БОРЬБЫ РОССИИ</t>
  </si>
  <si>
    <t>ФЕДЕРАЦИЯ СПОРТИВНОЙ БОРЬБЫ КЕМЕРОВСКОЙ ОБЛАСТИ</t>
  </si>
  <si>
    <t xml:space="preserve">вес </t>
  </si>
  <si>
    <t>кг</t>
  </si>
  <si>
    <t>ковер</t>
  </si>
  <si>
    <t>ПРОТОКОЛ ВЗВЕШИВАНИЯ И ЖЕРЕБЬЕВКИ</t>
  </si>
  <si>
    <t>№ п/п</t>
  </si>
  <si>
    <t>контрольный</t>
  </si>
  <si>
    <t>по жребию</t>
  </si>
  <si>
    <t>Фамилия, имя участника</t>
  </si>
  <si>
    <t>Город, организация</t>
  </si>
  <si>
    <t>ФСО, ведомство, спортивный клуб</t>
  </si>
  <si>
    <t>Разряд, звание</t>
  </si>
  <si>
    <t>Дата рождения</t>
  </si>
  <si>
    <t>Ф.И.О. тренера</t>
  </si>
  <si>
    <t>Вес участника</t>
  </si>
  <si>
    <t>А</t>
  </si>
  <si>
    <t xml:space="preserve">Главный судья соревнований, </t>
  </si>
  <si>
    <t>Главный секретарь соревнований,</t>
  </si>
  <si>
    <t>ВСЕГО:</t>
  </si>
  <si>
    <t>чел.</t>
  </si>
  <si>
    <t>СУДЬИ на взвешивании</t>
  </si>
  <si>
    <t>НАЧАЛО взвешивания</t>
  </si>
  <si>
    <t>ОКОНЧАНИЕ взвешивания</t>
  </si>
  <si>
    <t>№ жребия</t>
  </si>
  <si>
    <t>Фамилия, имя</t>
  </si>
  <si>
    <t>Тренер</t>
  </si>
  <si>
    <t>Организация</t>
  </si>
  <si>
    <t>КРУГ</t>
  </si>
  <si>
    <t>Итого очков</t>
  </si>
  <si>
    <t>св</t>
  </si>
  <si>
    <t>ПРОТОКОЛ ХОДА СОРЕВНОВАНИЙ</t>
  </si>
  <si>
    <t>Год рождения</t>
  </si>
  <si>
    <t>Место</t>
  </si>
  <si>
    <t>Год рожденния</t>
  </si>
  <si>
    <t>весовая категория</t>
  </si>
  <si>
    <t>Город</t>
  </si>
  <si>
    <t>Время схватки в минутах</t>
  </si>
  <si>
    <t>Сумма баллов</t>
  </si>
  <si>
    <t>Время</t>
  </si>
  <si>
    <t>Результат схватки</t>
  </si>
  <si>
    <t>1 круг</t>
  </si>
  <si>
    <t>Итого 1 период</t>
  </si>
  <si>
    <t>Итого 2 период</t>
  </si>
  <si>
    <t>СВОБОДЕН</t>
  </si>
  <si>
    <t>Руководитель ковра ___________</t>
  </si>
  <si>
    <t>Технический секретарь ____________________</t>
  </si>
  <si>
    <t>Судья секундометрист ___________________   Время _____________ ч. ________ мин.</t>
  </si>
  <si>
    <t>2 круг</t>
  </si>
  <si>
    <t>3 круг</t>
  </si>
  <si>
    <t>ФИО13</t>
  </si>
  <si>
    <t>ФИО14</t>
  </si>
  <si>
    <t>ФИО15</t>
  </si>
  <si>
    <t>ФИО16</t>
  </si>
  <si>
    <t>ФИО17</t>
  </si>
  <si>
    <t>ФИО18</t>
  </si>
  <si>
    <t>ФИО19</t>
  </si>
  <si>
    <t>ФИО20</t>
  </si>
  <si>
    <t>ФИО21</t>
  </si>
  <si>
    <t>ФИО22</t>
  </si>
  <si>
    <t>ФИО23</t>
  </si>
  <si>
    <t>ФИО24</t>
  </si>
  <si>
    <t>ФИО25</t>
  </si>
  <si>
    <t>ФИО26</t>
  </si>
  <si>
    <t>ФИО27</t>
  </si>
  <si>
    <t>ФИО28</t>
  </si>
  <si>
    <t>ФИО29</t>
  </si>
  <si>
    <t>ФИО30</t>
  </si>
  <si>
    <t>ФИО31</t>
  </si>
  <si>
    <t>ФИО32</t>
  </si>
  <si>
    <t>ФИО33</t>
  </si>
  <si>
    <t>город13</t>
  </si>
  <si>
    <t>город14</t>
  </si>
  <si>
    <t>город15</t>
  </si>
  <si>
    <t>город16</t>
  </si>
  <si>
    <t>город17</t>
  </si>
  <si>
    <t>город18</t>
  </si>
  <si>
    <t>город19</t>
  </si>
  <si>
    <t>город20</t>
  </si>
  <si>
    <t>город21</t>
  </si>
  <si>
    <t>город22</t>
  </si>
  <si>
    <t>город23</t>
  </si>
  <si>
    <t>город24</t>
  </si>
  <si>
    <t>город25</t>
  </si>
  <si>
    <t>город26</t>
  </si>
  <si>
    <t>город27</t>
  </si>
  <si>
    <t>город28</t>
  </si>
  <si>
    <t>город29</t>
  </si>
  <si>
    <t>город30</t>
  </si>
  <si>
    <t>город31</t>
  </si>
  <si>
    <t>город32</t>
  </si>
  <si>
    <t>город33</t>
  </si>
  <si>
    <t>р13</t>
  </si>
  <si>
    <t>р14</t>
  </si>
  <si>
    <t>р15</t>
  </si>
  <si>
    <t>р16</t>
  </si>
  <si>
    <t>р17</t>
  </si>
  <si>
    <t>р18</t>
  </si>
  <si>
    <t>р19</t>
  </si>
  <si>
    <t>р20</t>
  </si>
  <si>
    <t>р21</t>
  </si>
  <si>
    <t>р22</t>
  </si>
  <si>
    <t>р23</t>
  </si>
  <si>
    <t>р24</t>
  </si>
  <si>
    <t>р25</t>
  </si>
  <si>
    <t>р26</t>
  </si>
  <si>
    <t>р27</t>
  </si>
  <si>
    <t>р28</t>
  </si>
  <si>
    <t>р29</t>
  </si>
  <si>
    <t>р30</t>
  </si>
  <si>
    <t>р31</t>
  </si>
  <si>
    <t>р32</t>
  </si>
  <si>
    <t>р33</t>
  </si>
  <si>
    <t>р34</t>
  </si>
  <si>
    <t>р35</t>
  </si>
  <si>
    <t>р36</t>
  </si>
  <si>
    <t>р37</t>
  </si>
  <si>
    <t>р38</t>
  </si>
  <si>
    <t>р39</t>
  </si>
  <si>
    <t>р40</t>
  </si>
  <si>
    <t>р41</t>
  </si>
  <si>
    <t>дата13</t>
  </si>
  <si>
    <t>дата14</t>
  </si>
  <si>
    <t>дата15</t>
  </si>
  <si>
    <t>дата16</t>
  </si>
  <si>
    <t>дата17</t>
  </si>
  <si>
    <t>дата18</t>
  </si>
  <si>
    <t>дата19</t>
  </si>
  <si>
    <t>дата20</t>
  </si>
  <si>
    <t>дата21</t>
  </si>
  <si>
    <t>дата22</t>
  </si>
  <si>
    <t>дата23</t>
  </si>
  <si>
    <t>дата24</t>
  </si>
  <si>
    <t>дата25</t>
  </si>
  <si>
    <t>дата26</t>
  </si>
  <si>
    <t>дата27</t>
  </si>
  <si>
    <t>дата28</t>
  </si>
  <si>
    <t>дата29</t>
  </si>
  <si>
    <t>дата30</t>
  </si>
  <si>
    <t>дата31</t>
  </si>
  <si>
    <t>дата32</t>
  </si>
  <si>
    <t>дата33</t>
  </si>
  <si>
    <t>дата34</t>
  </si>
  <si>
    <t>дата35</t>
  </si>
  <si>
    <t>дата36</t>
  </si>
  <si>
    <t>дата37</t>
  </si>
  <si>
    <t>дата38</t>
  </si>
  <si>
    <t>дата39</t>
  </si>
  <si>
    <t>дата40</t>
  </si>
  <si>
    <t>дата41</t>
  </si>
  <si>
    <t>ФИО34</t>
  </si>
  <si>
    <t>ФИО35</t>
  </si>
  <si>
    <t>ФИО36</t>
  </si>
  <si>
    <t>ФИО37</t>
  </si>
  <si>
    <t>ФИО38</t>
  </si>
  <si>
    <t>ФИО39</t>
  </si>
  <si>
    <t>ФИО40</t>
  </si>
  <si>
    <t>ФИО41</t>
  </si>
  <si>
    <t>город34</t>
  </si>
  <si>
    <t>город35</t>
  </si>
  <si>
    <t>город36</t>
  </si>
  <si>
    <t>город37</t>
  </si>
  <si>
    <t>город38</t>
  </si>
  <si>
    <t>город39</t>
  </si>
  <si>
    <t>город40</t>
  </si>
  <si>
    <t>город41</t>
  </si>
  <si>
    <t>тренер13</t>
  </si>
  <si>
    <t>тренер14</t>
  </si>
  <si>
    <t>тренер15</t>
  </si>
  <si>
    <t>тренер16</t>
  </si>
  <si>
    <t>тренер17</t>
  </si>
  <si>
    <t>тренер18</t>
  </si>
  <si>
    <t>тренер19</t>
  </si>
  <si>
    <t>тренер20</t>
  </si>
  <si>
    <t>тренер21</t>
  </si>
  <si>
    <t>тренер22</t>
  </si>
  <si>
    <t>тренер23</t>
  </si>
  <si>
    <t>тренер24</t>
  </si>
  <si>
    <t>тренер25</t>
  </si>
  <si>
    <t>тренер26</t>
  </si>
  <si>
    <t>тренер27</t>
  </si>
  <si>
    <t>тренер28</t>
  </si>
  <si>
    <t>тренер29</t>
  </si>
  <si>
    <t>тренер30</t>
  </si>
  <si>
    <t>тренер31</t>
  </si>
  <si>
    <t>тренер32</t>
  </si>
  <si>
    <t>тренер34</t>
  </si>
  <si>
    <t>тренер33</t>
  </si>
  <si>
    <t>тренер35</t>
  </si>
  <si>
    <t>тренер36</t>
  </si>
  <si>
    <t>тренер37</t>
  </si>
  <si>
    <t>тренер38</t>
  </si>
  <si>
    <t>тренер39</t>
  </si>
  <si>
    <t>тренер40</t>
  </si>
  <si>
    <t>тренер41</t>
  </si>
  <si>
    <t>4 круг</t>
  </si>
  <si>
    <t>5 круг</t>
  </si>
  <si>
    <t>Разряд</t>
  </si>
  <si>
    <t>Место в группе</t>
  </si>
  <si>
    <t>круг</t>
  </si>
  <si>
    <t>Город,</t>
  </si>
  <si>
    <t>1/2 финала</t>
  </si>
  <si>
    <t>за 1 место</t>
  </si>
  <si>
    <t>за 3 место</t>
  </si>
  <si>
    <t>1 место</t>
  </si>
  <si>
    <t>3 место</t>
  </si>
  <si>
    <t>ИТОГОВОЕ РАСПРЕДЕЛЕНИЕ МЕСТ</t>
  </si>
  <si>
    <t>Весовая категория</t>
  </si>
  <si>
    <t>1/2 ФИНАЛА</t>
  </si>
  <si>
    <t>3 КРУГ</t>
  </si>
  <si>
    <t>Год рожд.</t>
  </si>
  <si>
    <t>О</t>
  </si>
  <si>
    <t>Б</t>
  </si>
  <si>
    <t>REPECHAGE</t>
  </si>
  <si>
    <t>PERDANTS CONTRE LE 1er FINALIST</t>
  </si>
  <si>
    <t>PERDANTS CONTRE LE 2er FINALIST</t>
  </si>
  <si>
    <t>ФИНАЛ за 3 место</t>
  </si>
  <si>
    <t>1/8 ФИНАЛА</t>
  </si>
  <si>
    <t>1/4 ФИНАЛА</t>
  </si>
  <si>
    <t>Дата рожд.</t>
  </si>
  <si>
    <t>ФИНАЛ за 1-2 место</t>
  </si>
  <si>
    <t>КВАЛИФИКАЦИЯ</t>
  </si>
  <si>
    <t>REPECHAGE 2</t>
  </si>
  <si>
    <t>REPECHAGE 1</t>
  </si>
  <si>
    <t>1/16 ФИНАЛА</t>
  </si>
  <si>
    <t>УТЕШЕНИЕ 1</t>
  </si>
  <si>
    <t>ФИНАЛ за 1 - 2 место</t>
  </si>
  <si>
    <r>
      <t xml:space="preserve">ФИНАЛ ЗА </t>
    </r>
    <r>
      <rPr>
        <b/>
        <u/>
        <sz val="36"/>
        <color theme="1"/>
        <rFont val="Centaur"/>
        <family val="1"/>
        <scheme val="minor"/>
      </rPr>
      <t>3</t>
    </r>
    <r>
      <rPr>
        <b/>
        <sz val="36"/>
        <color theme="1"/>
        <rFont val="Centaur"/>
        <family val="1"/>
        <scheme val="minor"/>
      </rPr>
      <t xml:space="preserve"> МЕСТО</t>
    </r>
  </si>
  <si>
    <r>
      <t xml:space="preserve">ФИНАЛ ЗА </t>
    </r>
    <r>
      <rPr>
        <b/>
        <u/>
        <sz val="36"/>
        <color theme="1"/>
        <rFont val="Centaur"/>
        <family val="1"/>
        <scheme val="minor"/>
      </rPr>
      <t>1</t>
    </r>
    <r>
      <rPr>
        <b/>
        <sz val="36"/>
        <color theme="1"/>
        <rFont val="Centaur"/>
        <family val="1"/>
        <scheme val="minor"/>
      </rPr>
      <t xml:space="preserve"> МЕСТО</t>
    </r>
  </si>
  <si>
    <t>Фамилия, имя / Тренер</t>
  </si>
  <si>
    <t>REPECHAGE 3</t>
  </si>
  <si>
    <t>ФИНАЛ</t>
  </si>
  <si>
    <t>СВ</t>
  </si>
  <si>
    <t xml:space="preserve">REPECHAGE </t>
  </si>
  <si>
    <t>ЦЫБЕНОВА Ханда</t>
  </si>
  <si>
    <t>Иркутская область - Республика Бурятия</t>
  </si>
  <si>
    <t>СШОР</t>
  </si>
  <si>
    <t>МС</t>
  </si>
  <si>
    <t>26.07.2000</t>
  </si>
  <si>
    <t>Дашинимаев Б.Б. Цыденжапов Ц.А. Джиганчин К. К.</t>
  </si>
  <si>
    <t>50</t>
  </si>
  <si>
    <t>БЕКТИНА Галина</t>
  </si>
  <si>
    <t>Иркутская область</t>
  </si>
  <si>
    <t>КМС</t>
  </si>
  <si>
    <t>07.12.1998</t>
  </si>
  <si>
    <t>Джиганчин К.К.
Куликов К.А.</t>
  </si>
  <si>
    <t>ФЕДОРОВА Анжелика</t>
  </si>
  <si>
    <t>Кемеровская область</t>
  </si>
  <si>
    <t>05.11.1997</t>
  </si>
  <si>
    <t>Казимирская Ирина Антоновна
Казимирский Виталий Викторович</t>
  </si>
  <si>
    <t>БЕКБАУЛОВА Лучана</t>
  </si>
  <si>
    <t>10.07.2002</t>
  </si>
  <si>
    <t>Пустотин Алексей Алексеевич</t>
  </si>
  <si>
    <t>ТЮМЕРЕКОВА Мария</t>
  </si>
  <si>
    <t>Кемеровская область - Свердловская область</t>
  </si>
  <si>
    <t>МСМК</t>
  </si>
  <si>
    <t>12.08.2000</t>
  </si>
  <si>
    <t>Брайко Григорий Петрович,
Брайко Наталья Михайловна</t>
  </si>
  <si>
    <t>БОЙДОЕВА Даяна</t>
  </si>
  <si>
    <t>09.10.2002</t>
  </si>
  <si>
    <t>Гончаров Дмитрий Иванович,
Недзельская Оксана Александровна</t>
  </si>
  <si>
    <t>РЯБКО Ирина</t>
  </si>
  <si>
    <t>Красноярский край</t>
  </si>
  <si>
    <t>СШОР по вольной борьбе</t>
  </si>
  <si>
    <t>07.10.2003</t>
  </si>
  <si>
    <t>Битаров А.Г., Сучков А.В.Зыков Д.В.</t>
  </si>
  <si>
    <t>ДАРЖАА Алдынай</t>
  </si>
  <si>
    <t>Республика Тыва</t>
  </si>
  <si>
    <t>24.03.2000</t>
  </si>
  <si>
    <t>Ооржак Лориса Бюрбюевна, Достай Айдын Викторович</t>
  </si>
  <si>
    <t>САГАЛАКОВА Алена</t>
  </si>
  <si>
    <t>Республика Хакасия</t>
  </si>
  <si>
    <t>24.04.2002</t>
  </si>
  <si>
    <t>Шулбаев Н.И., Каскаракова Л.В.</t>
  </si>
  <si>
    <t>БУДЕГЕЧИ Снежана</t>
  </si>
  <si>
    <t>У(Т)ОР</t>
  </si>
  <si>
    <t>23.12.2004</t>
  </si>
  <si>
    <t>Монгуш Д.М., Кичеев М.С.</t>
  </si>
  <si>
    <t>АБРАМОВА Нина</t>
  </si>
  <si>
    <t>13.06.2001</t>
  </si>
  <si>
    <t>Карамчакова Т.А.</t>
  </si>
  <si>
    <t>ЧЕПСАРАКОВА Валерия</t>
  </si>
  <si>
    <t>31.01.1989</t>
  </si>
  <si>
    <t>Брайко Н.М., Чучунов В.Г.</t>
  </si>
  <si>
    <t>Регион</t>
  </si>
  <si>
    <t>Чемпионат Сибирского федерального округа по спортивной борьбе (дисциплина - вольная борьба) среди женщин (ЕКП №13984)</t>
  </si>
  <si>
    <t>01-02 мая 2022г</t>
  </si>
  <si>
    <t>п.Трудармейский (Кемеровская область - Кузбасс)</t>
  </si>
  <si>
    <t>WW</t>
  </si>
  <si>
    <t>Ярулин ДФ</t>
  </si>
  <si>
    <t>г.Новосибирск</t>
  </si>
  <si>
    <t>Колокольцова ЕВ</t>
  </si>
  <si>
    <t>г.Кемерово</t>
  </si>
  <si>
    <t>ССВК</t>
  </si>
  <si>
    <t>1REPECHAGE 2</t>
  </si>
  <si>
    <t>ФИО42</t>
  </si>
  <si>
    <t>ФИО43</t>
  </si>
  <si>
    <t>ФИО44</t>
  </si>
  <si>
    <t>ФИО45</t>
  </si>
  <si>
    <t>ФИО46</t>
  </si>
  <si>
    <t>ФИО47</t>
  </si>
  <si>
    <t>ФИО48</t>
  </si>
  <si>
    <t>ФИО49</t>
  </si>
  <si>
    <t>ФИО50</t>
  </si>
  <si>
    <t>тренер42</t>
  </si>
  <si>
    <t>тренер43</t>
  </si>
  <si>
    <t>тренер44</t>
  </si>
  <si>
    <t>тренер45</t>
  </si>
  <si>
    <t>тренер46</t>
  </si>
  <si>
    <t>тренер47</t>
  </si>
  <si>
    <t>тренер48</t>
  </si>
  <si>
    <t>тренер49</t>
  </si>
  <si>
    <t>тренер50</t>
  </si>
  <si>
    <t>р42</t>
  </si>
  <si>
    <t>р43</t>
  </si>
  <si>
    <t>р44</t>
  </si>
  <si>
    <t>р45</t>
  </si>
  <si>
    <t>р46</t>
  </si>
  <si>
    <t>р47</t>
  </si>
  <si>
    <t>р48</t>
  </si>
  <si>
    <t>р49</t>
  </si>
  <si>
    <t>р50</t>
  </si>
  <si>
    <t>дата42</t>
  </si>
  <si>
    <t>дата43</t>
  </si>
  <si>
    <t>дата44</t>
  </si>
  <si>
    <t>дата45</t>
  </si>
  <si>
    <t>дата46</t>
  </si>
  <si>
    <t>дата47</t>
  </si>
  <si>
    <t>дата48</t>
  </si>
  <si>
    <t>дата49</t>
  </si>
  <si>
    <t>дата50</t>
  </si>
  <si>
    <t>город42</t>
  </si>
  <si>
    <t>город43</t>
  </si>
  <si>
    <t>город44</t>
  </si>
  <si>
    <t>город45</t>
  </si>
  <si>
    <t>город46</t>
  </si>
  <si>
    <t>город47</t>
  </si>
  <si>
    <t>город48</t>
  </si>
  <si>
    <t>город49</t>
  </si>
  <si>
    <t>город50</t>
  </si>
  <si>
    <t xml:space="preserve">  </t>
  </si>
  <si>
    <t>1 МЕСТО</t>
  </si>
  <si>
    <t>Лесосибирска по вольной борьбе памяти Кирилла Нагорных(юноши 2009-2011 г.р.)</t>
  </si>
  <si>
    <t>г. Лесосибирск</t>
  </si>
  <si>
    <t>СС3К</t>
  </si>
  <si>
    <t>г.. Лесосибирск</t>
  </si>
  <si>
    <t>Федоров А. Н.</t>
  </si>
  <si>
    <t>Открытое первенство города Лесосибирска по вольной борьбе(юноши 2015-2017 г.р.)</t>
  </si>
  <si>
    <t>25 апреля 2026 года</t>
  </si>
  <si>
    <t>Лесосибирск</t>
  </si>
  <si>
    <t>б/р</t>
  </si>
  <si>
    <t>.2016</t>
  </si>
  <si>
    <t>Алиев Р. Г.</t>
  </si>
  <si>
    <t>Федосимов А. В.</t>
  </si>
  <si>
    <t>Енисейск</t>
  </si>
  <si>
    <t>I</t>
  </si>
  <si>
    <t>II</t>
  </si>
  <si>
    <t>III</t>
  </si>
  <si>
    <t>IV</t>
  </si>
  <si>
    <t>Соболев Никита</t>
  </si>
  <si>
    <t>3 юн</t>
  </si>
  <si>
    <t>Ломсков Андрей</t>
  </si>
  <si>
    <t>Ерикайлов А. Г.</t>
  </si>
  <si>
    <t>.2017</t>
  </si>
  <si>
    <t>Ногачев Никита</t>
  </si>
  <si>
    <t>Ершов Никита</t>
  </si>
  <si>
    <t>Федоров А. Н. Смирнова А. А.</t>
  </si>
  <si>
    <t>Алиев Р.Г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</si>
</sst>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6">
    <font>
      <sz val="11"/>
      <color theme="1"/>
      <name val="Centaur"/>
      <family val="2"/>
      <charset val="204"/>
      <scheme val="minor"/>
    </font>
    <font>
      <sz val="12"/>
      <color theme="1"/>
      <name val="Centaur"/>
      <family val="2"/>
      <charset val="204"/>
      <scheme val="minor"/>
    </font>
    <font>
      <sz val="14"/>
      <color theme="1"/>
      <name val="Centaur"/>
      <family val="2"/>
      <charset val="204"/>
      <scheme val="minor"/>
    </font>
    <font>
      <sz val="11"/>
      <color theme="1"/>
      <name val="Centaur"/>
      <family val="1"/>
      <scheme val="minor"/>
    </font>
    <font>
      <b/>
      <sz val="14"/>
      <color theme="1"/>
      <name val="Centaur"/>
      <family val="1"/>
      <scheme val="minor"/>
    </font>
    <font>
      <b/>
      <sz val="20"/>
      <color theme="1"/>
      <name val="Centaur"/>
      <family val="1"/>
      <scheme val="minor"/>
    </font>
    <font>
      <u/>
      <sz val="14"/>
      <color theme="1"/>
      <name val="Centaur"/>
      <family val="2"/>
      <charset val="204"/>
      <scheme val="minor"/>
    </font>
    <font>
      <b/>
      <sz val="26"/>
      <color theme="1"/>
      <name val="Centaur"/>
      <family val="1"/>
      <scheme val="minor"/>
    </font>
    <font>
      <sz val="14"/>
      <color theme="1"/>
      <name val="Centaur"/>
      <family val="1"/>
      <scheme val="minor"/>
    </font>
    <font>
      <b/>
      <sz val="48"/>
      <color theme="1"/>
      <name val="Centaur"/>
      <family val="1"/>
      <scheme val="minor"/>
    </font>
    <font>
      <b/>
      <sz val="14"/>
      <color theme="1"/>
      <name val="Centaur"/>
      <family val="2"/>
      <charset val="204"/>
      <scheme val="minor"/>
    </font>
    <font>
      <sz val="18"/>
      <color theme="1"/>
      <name val="Centaur"/>
      <family val="2"/>
      <charset val="204"/>
      <scheme val="minor"/>
    </font>
    <font>
      <sz val="7"/>
      <color theme="1"/>
      <name val="Centaur"/>
      <family val="2"/>
      <charset val="204"/>
      <scheme val="minor"/>
    </font>
    <font>
      <sz val="12"/>
      <name val="Centaur"/>
      <family val="1"/>
      <scheme val="minor"/>
    </font>
    <font>
      <sz val="14"/>
      <name val="Centaur"/>
      <family val="1"/>
      <scheme val="minor"/>
    </font>
    <font>
      <b/>
      <sz val="11"/>
      <color theme="1"/>
      <name val="Centaur"/>
      <family val="1"/>
      <scheme val="minor"/>
    </font>
    <font>
      <b/>
      <sz val="18"/>
      <color theme="1"/>
      <name val="Centaur"/>
      <family val="1"/>
      <scheme val="minor"/>
    </font>
    <font>
      <sz val="16"/>
      <color theme="1"/>
      <name val="Centaur"/>
      <family val="2"/>
      <charset val="204"/>
      <scheme val="minor"/>
    </font>
    <font>
      <sz val="9"/>
      <color theme="1"/>
      <name val="Centaur"/>
      <family val="2"/>
      <charset val="204"/>
      <scheme val="minor"/>
    </font>
    <font>
      <sz val="20"/>
      <color theme="1"/>
      <name val="Centaur"/>
      <family val="2"/>
      <charset val="204"/>
      <scheme val="minor"/>
    </font>
    <font>
      <sz val="24"/>
      <color theme="1"/>
      <name val="Centaur"/>
      <family val="2"/>
      <charset val="204"/>
      <scheme val="minor"/>
    </font>
    <font>
      <b/>
      <sz val="16"/>
      <color theme="1"/>
      <name val="Centaur"/>
      <family val="1"/>
      <scheme val="minor"/>
    </font>
    <font>
      <sz val="16"/>
      <color theme="1"/>
      <name val="Centaur"/>
      <family val="1"/>
      <scheme val="minor"/>
    </font>
    <font>
      <sz val="22"/>
      <color theme="1"/>
      <name val="Centaur"/>
      <family val="2"/>
      <charset val="204"/>
      <scheme val="minor"/>
    </font>
    <font>
      <sz val="48"/>
      <color theme="1"/>
      <name val="Centaur"/>
      <family val="1"/>
      <scheme val="minor"/>
    </font>
    <font>
      <sz val="18"/>
      <color theme="1"/>
      <name val="Centaur"/>
      <family val="1"/>
      <scheme val="minor"/>
    </font>
    <font>
      <b/>
      <sz val="22"/>
      <color theme="1"/>
      <name val="Centaur"/>
      <family val="1"/>
      <scheme val="minor"/>
    </font>
    <font>
      <sz val="22"/>
      <color theme="1"/>
      <name val="Centaur"/>
      <family val="1"/>
      <scheme val="minor"/>
    </font>
    <font>
      <sz val="22"/>
      <name val="Centaur"/>
      <family val="2"/>
      <charset val="204"/>
      <scheme val="minor"/>
    </font>
    <font>
      <sz val="18"/>
      <name val="Centaur"/>
      <family val="1"/>
      <scheme val="minor"/>
    </font>
    <font>
      <b/>
      <sz val="18"/>
      <name val="Centaur"/>
      <family val="1"/>
      <scheme val="minor"/>
    </font>
    <font>
      <sz val="20"/>
      <color theme="1"/>
      <name val="Centaur"/>
      <family val="1"/>
      <scheme val="minor"/>
    </font>
    <font>
      <b/>
      <sz val="28"/>
      <color theme="1"/>
      <name val="Centaur"/>
      <family val="1"/>
      <scheme val="minor"/>
    </font>
    <font>
      <b/>
      <sz val="48"/>
      <color theme="1"/>
      <name val="Arial Cyr"/>
      <charset val="204"/>
    </font>
    <font>
      <b/>
      <sz val="72"/>
      <color theme="1"/>
      <name val="Centaur"/>
      <family val="1"/>
      <scheme val="minor"/>
    </font>
    <font>
      <sz val="16"/>
      <name val="Centaur"/>
      <family val="1"/>
      <scheme val="minor"/>
    </font>
    <font>
      <b/>
      <sz val="36"/>
      <color theme="1"/>
      <name val="Centaur"/>
      <family val="1"/>
      <scheme val="minor"/>
    </font>
    <font>
      <sz val="24"/>
      <color theme="1"/>
      <name val="Centaur"/>
      <family val="1"/>
      <scheme val="minor"/>
    </font>
    <font>
      <sz val="20"/>
      <color theme="1"/>
      <name val="Arial Cyr"/>
      <charset val="204"/>
    </font>
    <font>
      <sz val="36"/>
      <color theme="1"/>
      <name val="Centaur"/>
      <family val="2"/>
      <charset val="204"/>
      <scheme val="minor"/>
    </font>
    <font>
      <sz val="22"/>
      <color theme="1"/>
      <name val="Centaur"/>
      <family val="1"/>
    </font>
    <font>
      <b/>
      <sz val="24"/>
      <color theme="1"/>
      <name val="Centaur"/>
      <family val="1"/>
      <scheme val="minor"/>
    </font>
    <font>
      <b/>
      <sz val="18"/>
      <color theme="1"/>
      <name val="Centaur"/>
      <family val="2"/>
      <charset val="204"/>
      <scheme val="minor"/>
    </font>
    <font>
      <b/>
      <sz val="20"/>
      <color theme="1"/>
      <name val="Centaur"/>
      <family val="2"/>
      <charset val="204"/>
      <scheme val="minor"/>
    </font>
    <font>
      <b/>
      <i/>
      <sz val="14"/>
      <color theme="1"/>
      <name val="Centaur"/>
      <family val="1"/>
      <scheme val="minor"/>
    </font>
    <font>
      <b/>
      <sz val="72"/>
      <color theme="1"/>
      <name val="Calibri Light"/>
      <family val="2"/>
      <charset val="204"/>
      <scheme val="major"/>
    </font>
    <font>
      <b/>
      <sz val="13"/>
      <color theme="1"/>
      <name val="Centaur"/>
      <family val="1"/>
      <scheme val="minor"/>
    </font>
    <font>
      <sz val="28"/>
      <color theme="1"/>
      <name val="Centaur"/>
      <family val="2"/>
      <charset val="204"/>
      <scheme val="minor"/>
    </font>
    <font>
      <sz val="20"/>
      <name val="Centaur"/>
      <family val="2"/>
      <charset val="204"/>
      <scheme val="minor"/>
    </font>
    <font>
      <sz val="20"/>
      <name val="Centaur"/>
      <family val="1"/>
      <scheme val="minor"/>
    </font>
    <font>
      <sz val="22"/>
      <name val="Centaur"/>
      <family val="1"/>
      <scheme val="minor"/>
    </font>
    <font>
      <sz val="24"/>
      <name val="Centaur"/>
      <family val="1"/>
      <scheme val="minor"/>
    </font>
    <font>
      <b/>
      <u/>
      <sz val="36"/>
      <color theme="1"/>
      <name val="Centaur"/>
      <family val="1"/>
      <scheme val="minor"/>
    </font>
    <font>
      <sz val="18"/>
      <name val="Centaur"/>
      <family val="2"/>
      <charset val="204"/>
      <scheme val="minor"/>
    </font>
    <font>
      <sz val="16"/>
      <name val="Centaur"/>
      <family val="2"/>
      <charset val="204"/>
      <scheme val="minor"/>
    </font>
    <font>
      <sz val="24"/>
      <name val="Centaur"/>
      <family val="2"/>
      <charset val="204"/>
      <scheme val="minor"/>
    </font>
    <font>
      <sz val="8"/>
      <color theme="1"/>
      <name val="Centaur"/>
      <family val="2"/>
      <charset val="204"/>
      <scheme val="minor"/>
    </font>
    <font>
      <b/>
      <sz val="22"/>
      <name val="Centaur"/>
      <family val="1"/>
      <scheme val="minor"/>
    </font>
    <font>
      <sz val="28"/>
      <color theme="1"/>
      <name val="Centaur"/>
      <family val="1"/>
      <scheme val="minor"/>
    </font>
    <font>
      <sz val="36"/>
      <color theme="1"/>
      <name val="Centaur"/>
      <family val="1"/>
      <scheme val="minor"/>
    </font>
    <font>
      <sz val="28"/>
      <name val="Centaur"/>
      <family val="2"/>
      <charset val="204"/>
      <scheme val="minor"/>
    </font>
    <font>
      <sz val="10"/>
      <color theme="1"/>
      <name val="Centaur"/>
      <family val="2"/>
      <charset val="204"/>
      <scheme val="minor"/>
    </font>
    <font>
      <b/>
      <sz val="20"/>
      <name val="Centaur"/>
      <family val="1"/>
      <scheme val="minor"/>
    </font>
    <font>
      <sz val="13"/>
      <color theme="1"/>
      <name val="Centaur"/>
      <family val="2"/>
      <charset val="204"/>
      <scheme val="minor"/>
    </font>
    <font>
      <sz val="11"/>
      <color theme="0"/>
      <name val="Centaur"/>
      <family val="1"/>
      <scheme val="minor"/>
    </font>
    <font>
      <b/>
      <sz val="16"/>
      <name val="Centaur"/>
      <family val="1"/>
      <scheme val="minor"/>
    </font>
    <font>
      <b/>
      <sz val="20"/>
      <name val="Centaur"/>
      <family val="2"/>
      <charset val="204"/>
      <scheme val="minor"/>
    </font>
    <font>
      <sz val="26"/>
      <color theme="1"/>
      <name val="Centaur"/>
      <family val="1"/>
      <scheme val="minor"/>
    </font>
    <font>
      <b/>
      <sz val="10"/>
      <color theme="1"/>
      <name val="Centaur"/>
      <family val="1"/>
      <scheme val="minor"/>
    </font>
    <font>
      <sz val="24"/>
      <name val="SF UI Display"/>
      <charset val="204"/>
    </font>
    <font>
      <sz val="22"/>
      <name val="SF UI Display"/>
      <charset val="204"/>
    </font>
    <font>
      <sz val="11"/>
      <color theme="1"/>
      <name val="SF UI Display"/>
      <charset val="204"/>
    </font>
    <font>
      <sz val="24"/>
      <color theme="1"/>
      <name val="SF UI Display"/>
      <charset val="204"/>
    </font>
    <font>
      <sz val="14"/>
      <color theme="1"/>
      <name val="SF UI Display"/>
      <charset val="204"/>
    </font>
    <font>
      <sz val="18"/>
      <color theme="1"/>
      <name val="SF UI Display"/>
      <charset val="204"/>
    </font>
    <font>
      <sz val="22"/>
      <color theme="1"/>
      <name val="SF UI Display"/>
      <charset val="204"/>
    </font>
    <font>
      <b/>
      <sz val="18"/>
      <color theme="1"/>
      <name val="SF UI Display"/>
      <charset val="204"/>
    </font>
    <font>
      <b/>
      <sz val="16"/>
      <color theme="1"/>
      <name val="SF UI Display"/>
      <charset val="204"/>
    </font>
    <font>
      <sz val="20"/>
      <color theme="1"/>
      <name val="SF UI Display"/>
      <charset val="204"/>
    </font>
    <font>
      <b/>
      <sz val="14"/>
      <color theme="1"/>
      <name val="SF UI Display"/>
      <charset val="204"/>
    </font>
    <font>
      <sz val="16"/>
      <color theme="1"/>
      <name val="SF UI Display"/>
      <charset val="204"/>
    </font>
    <font>
      <sz val="20"/>
      <name val="SF UI Display"/>
      <charset val="204"/>
    </font>
    <font>
      <sz val="12"/>
      <name val="SF UI Display"/>
      <charset val="204"/>
    </font>
    <font>
      <b/>
      <sz val="36"/>
      <color theme="1"/>
      <name val="Bell MT"/>
      <family val="1"/>
    </font>
    <font>
      <b/>
      <sz val="32"/>
      <color theme="1"/>
      <name val="Bell MT"/>
      <family val="1"/>
    </font>
    <font>
      <sz val="11"/>
      <color rgb="FFFF0000"/>
      <name val="Centaur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</fills>
  <borders count="10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dashDot">
        <color indexed="64"/>
      </top>
      <bottom style="thin">
        <color indexed="64"/>
      </bottom>
      <diagonal/>
    </border>
    <border>
      <left/>
      <right/>
      <top style="dashDot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ashDot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Dashed">
        <color indexed="64"/>
      </right>
      <top/>
      <bottom/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mediumDashDot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DashDot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DashDot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DashDot">
        <color indexed="64"/>
      </bottom>
      <diagonal/>
    </border>
    <border>
      <left style="thin">
        <color indexed="64"/>
      </left>
      <right/>
      <top style="mediumDashDot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DashDot">
        <color indexed="64"/>
      </bottom>
      <diagonal/>
    </border>
    <border>
      <left style="thin">
        <color indexed="64"/>
      </left>
      <right/>
      <top style="mediumDashDot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262">
    <xf numFmtId="0" fontId="0" fillId="0" borderId="0" xfId="0"/>
    <xf numFmtId="0" fontId="0" fillId="0" borderId="1" xfId="0" applyBorder="1"/>
    <xf numFmtId="0" fontId="2" fillId="0" borderId="0" xfId="0" applyFont="1"/>
    <xf numFmtId="0" fontId="4" fillId="0" borderId="0" xfId="0" applyFont="1"/>
    <xf numFmtId="0" fontId="2" fillId="0" borderId="1" xfId="0" applyFont="1" applyBorder="1"/>
    <xf numFmtId="0" fontId="2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textRotation="90" wrapText="1"/>
    </xf>
    <xf numFmtId="0" fontId="3" fillId="2" borderId="11" xfId="0" applyFont="1" applyFill="1" applyBorder="1" applyAlignment="1">
      <alignment horizontal="center" vertical="center" textRotation="90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textRotation="90" wrapText="1"/>
    </xf>
    <xf numFmtId="0" fontId="2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9" xfId="0" applyBorder="1"/>
    <xf numFmtId="0" fontId="0" fillId="0" borderId="14" xfId="0" applyBorder="1"/>
    <xf numFmtId="0" fontId="0" fillId="2" borderId="17" xfId="0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 wrapText="1"/>
    </xf>
    <xf numFmtId="0" fontId="0" fillId="0" borderId="34" xfId="0" applyBorder="1"/>
    <xf numFmtId="0" fontId="0" fillId="0" borderId="60" xfId="0" applyBorder="1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0" fillId="0" borderId="0" xfId="0" applyFont="1"/>
    <xf numFmtId="0" fontId="0" fillId="2" borderId="18" xfId="0" applyFill="1" applyBorder="1" applyAlignment="1">
      <alignment horizontal="center" vertical="center" wrapText="1"/>
    </xf>
    <xf numFmtId="0" fontId="0" fillId="0" borderId="12" xfId="0" applyBorder="1"/>
    <xf numFmtId="0" fontId="0" fillId="0" borderId="30" xfId="0" applyBorder="1"/>
    <xf numFmtId="0" fontId="15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0" fillId="0" borderId="67" xfId="0" applyBorder="1"/>
    <xf numFmtId="0" fontId="0" fillId="0" borderId="68" xfId="0" applyBorder="1"/>
    <xf numFmtId="0" fontId="0" fillId="0" borderId="70" xfId="0" applyBorder="1"/>
    <xf numFmtId="0" fontId="0" fillId="0" borderId="69" xfId="0" applyBorder="1"/>
    <xf numFmtId="0" fontId="0" fillId="0" borderId="58" xfId="0" applyBorder="1"/>
    <xf numFmtId="0" fontId="0" fillId="0" borderId="66" xfId="0" applyBorder="1"/>
    <xf numFmtId="0" fontId="0" fillId="0" borderId="71" xfId="0" applyBorder="1"/>
    <xf numFmtId="0" fontId="0" fillId="0" borderId="32" xfId="0" applyBorder="1"/>
    <xf numFmtId="0" fontId="12" fillId="0" borderId="0" xfId="0" applyFont="1" applyAlignment="1">
      <alignment horizontal="center" vertical="center" textRotation="90" wrapText="1"/>
    </xf>
    <xf numFmtId="0" fontId="0" fillId="0" borderId="0" xfId="0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14" fontId="0" fillId="0" borderId="12" xfId="0" applyNumberFormat="1" applyBorder="1" applyAlignment="1">
      <alignment horizontal="center" vertical="center" wrapText="1"/>
    </xf>
    <xf numFmtId="0" fontId="8" fillId="0" borderId="0" xfId="0" applyFont="1"/>
    <xf numFmtId="0" fontId="0" fillId="0" borderId="31" xfId="0" applyBorder="1"/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4" fontId="0" fillId="0" borderId="0" xfId="0" applyNumberFormat="1" applyAlignment="1">
      <alignment horizontal="center" vertical="center" wrapText="1"/>
    </xf>
    <xf numFmtId="0" fontId="18" fillId="2" borderId="18" xfId="0" applyFont="1" applyFill="1" applyBorder="1" applyAlignment="1">
      <alignment horizontal="center" vertical="center" wrapText="1"/>
    </xf>
    <xf numFmtId="0" fontId="15" fillId="2" borderId="61" xfId="0" applyFont="1" applyFill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4" fillId="0" borderId="67" xfId="0" applyFont="1" applyBorder="1" applyAlignment="1">
      <alignment horizontal="center"/>
    </xf>
    <xf numFmtId="0" fontId="0" fillId="0" borderId="69" xfId="0" applyBorder="1" applyAlignment="1">
      <alignment horizontal="center" vertical="center"/>
    </xf>
    <xf numFmtId="0" fontId="15" fillId="0" borderId="66" xfId="0" applyFont="1" applyBorder="1" applyAlignment="1">
      <alignment horizontal="center" vertical="center"/>
    </xf>
    <xf numFmtId="0" fontId="4" fillId="0" borderId="66" xfId="0" applyFont="1" applyBorder="1" applyAlignment="1">
      <alignment vertical="center"/>
    </xf>
    <xf numFmtId="0" fontId="13" fillId="0" borderId="66" xfId="0" applyFont="1" applyBorder="1" applyAlignment="1">
      <alignment vertical="center" wrapText="1"/>
    </xf>
    <xf numFmtId="0" fontId="4" fillId="0" borderId="67" xfId="0" applyFont="1" applyBorder="1" applyAlignment="1">
      <alignment horizontal="center" vertical="center" wrapText="1"/>
    </xf>
    <xf numFmtId="0" fontId="0" fillId="0" borderId="67" xfId="0" applyBorder="1" applyAlignment="1">
      <alignment horizontal="left" vertical="center" wrapText="1"/>
    </xf>
    <xf numFmtId="14" fontId="0" fillId="0" borderId="67" xfId="0" applyNumberForma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72" xfId="0" applyBorder="1"/>
    <xf numFmtId="0" fontId="15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vertical="center"/>
    </xf>
    <xf numFmtId="0" fontId="11" fillId="0" borderId="0" xfId="0" applyFont="1"/>
    <xf numFmtId="0" fontId="20" fillId="0" borderId="0" xfId="0" applyFont="1" applyAlignment="1">
      <alignment wrapText="1"/>
    </xf>
    <xf numFmtId="0" fontId="0" fillId="0" borderId="29" xfId="0" applyBorder="1" applyAlignment="1">
      <alignment horizontal="center" vertical="center" wrapText="1"/>
    </xf>
    <xf numFmtId="0" fontId="0" fillId="2" borderId="6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 wrapText="1"/>
    </xf>
    <xf numFmtId="0" fontId="19" fillId="0" borderId="0" xfId="0" applyFont="1"/>
    <xf numFmtId="0" fontId="0" fillId="0" borderId="0" xfId="0" applyAlignment="1">
      <alignment vertical="top"/>
    </xf>
    <xf numFmtId="0" fontId="17" fillId="0" borderId="0" xfId="0" applyFont="1" applyAlignment="1">
      <alignment vertical="top"/>
    </xf>
    <xf numFmtId="0" fontId="22" fillId="0" borderId="0" xfId="0" applyFont="1"/>
    <xf numFmtId="0" fontId="12" fillId="2" borderId="23" xfId="0" applyFont="1" applyFill="1" applyBorder="1" applyAlignment="1">
      <alignment horizontal="center" vertical="center" wrapText="1"/>
    </xf>
    <xf numFmtId="0" fontId="15" fillId="0" borderId="16" xfId="0" applyFont="1" applyBorder="1" applyAlignment="1">
      <alignment vertical="center"/>
    </xf>
    <xf numFmtId="14" fontId="0" fillId="0" borderId="42" xfId="0" applyNumberFormat="1" applyBorder="1" applyAlignment="1">
      <alignment horizontal="center" vertical="center" wrapText="1"/>
    </xf>
    <xf numFmtId="0" fontId="15" fillId="0" borderId="29" xfId="0" applyFont="1" applyBorder="1" applyAlignment="1">
      <alignment vertical="center"/>
    </xf>
    <xf numFmtId="14" fontId="0" fillId="0" borderId="29" xfId="0" applyNumberFormat="1" applyBorder="1" applyAlignment="1">
      <alignment horizontal="center" vertical="center" wrapText="1"/>
    </xf>
    <xf numFmtId="0" fontId="0" fillId="0" borderId="79" xfId="0" applyBorder="1"/>
    <xf numFmtId="0" fontId="0" fillId="0" borderId="29" xfId="0" applyBorder="1"/>
    <xf numFmtId="0" fontId="21" fillId="0" borderId="0" xfId="0" applyFont="1"/>
    <xf numFmtId="0" fontId="4" fillId="0" borderId="80" xfId="0" applyFont="1" applyBorder="1" applyAlignment="1">
      <alignment horizontal="center"/>
    </xf>
    <xf numFmtId="0" fontId="0" fillId="0" borderId="81" xfId="0" applyBorder="1"/>
    <xf numFmtId="0" fontId="24" fillId="0" borderId="0" xfId="0" applyFont="1"/>
    <xf numFmtId="0" fontId="3" fillId="0" borderId="0" xfId="0" applyFont="1"/>
    <xf numFmtId="0" fontId="22" fillId="0" borderId="0" xfId="0" applyFont="1" applyAlignment="1">
      <alignment horizontal="left"/>
    </xf>
    <xf numFmtId="0" fontId="17" fillId="0" borderId="1" xfId="0" applyFont="1" applyBorder="1" applyAlignment="1">
      <alignment vertical="center"/>
    </xf>
    <xf numFmtId="0" fontId="0" fillId="0" borderId="60" xfId="0" applyBorder="1" applyAlignment="1">
      <alignment horizontal="center"/>
    </xf>
    <xf numFmtId="0" fontId="0" fillId="0" borderId="65" xfId="0" applyBorder="1"/>
    <xf numFmtId="0" fontId="1" fillId="0" borderId="0" xfId="0" applyFont="1"/>
    <xf numFmtId="0" fontId="2" fillId="2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23" fillId="0" borderId="0" xfId="0" applyFont="1"/>
    <xf numFmtId="0" fontId="23" fillId="0" borderId="1" xfId="0" applyFont="1" applyBorder="1"/>
    <xf numFmtId="0" fontId="25" fillId="0" borderId="0" xfId="0" applyFont="1"/>
    <xf numFmtId="0" fontId="8" fillId="0" borderId="6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21" fillId="0" borderId="0" xfId="0" applyFont="1" applyAlignment="1">
      <alignment horizontal="left"/>
    </xf>
    <xf numFmtId="0" fontId="16" fillId="0" borderId="0" xfId="0" applyFont="1"/>
    <xf numFmtId="0" fontId="21" fillId="0" borderId="0" xfId="0" applyFont="1" applyAlignment="1">
      <alignment vertical="center"/>
    </xf>
    <xf numFmtId="0" fontId="4" fillId="0" borderId="63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" fillId="0" borderId="3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25" fillId="0" borderId="0" xfId="0" applyFont="1" applyAlignment="1">
      <alignment horizontal="left"/>
    </xf>
    <xf numFmtId="0" fontId="14" fillId="0" borderId="0" xfId="0" applyFont="1" applyAlignment="1">
      <alignment vertical="center" wrapText="1"/>
    </xf>
    <xf numFmtId="0" fontId="9" fillId="0" borderId="0" xfId="0" applyFont="1"/>
    <xf numFmtId="0" fontId="16" fillId="0" borderId="6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8" fillId="0" borderId="30" xfId="0" applyFont="1" applyBorder="1" applyAlignment="1">
      <alignment horizontal="center" vertical="center"/>
    </xf>
    <xf numFmtId="0" fontId="4" fillId="0" borderId="78" xfId="0" applyFont="1" applyBorder="1" applyAlignment="1">
      <alignment horizontal="center" vertical="center"/>
    </xf>
    <xf numFmtId="0" fontId="8" fillId="0" borderId="6" xfId="0" applyFont="1" applyBorder="1" applyAlignment="1">
      <alignment vertical="center"/>
    </xf>
    <xf numFmtId="0" fontId="6" fillId="0" borderId="1" xfId="0" applyFont="1" applyBorder="1"/>
    <xf numFmtId="0" fontId="0" fillId="0" borderId="0" xfId="0" applyAlignment="1">
      <alignment wrapText="1"/>
    </xf>
    <xf numFmtId="0" fontId="2" fillId="0" borderId="2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35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19" fillId="0" borderId="1" xfId="0" applyFont="1" applyBorder="1"/>
    <xf numFmtId="0" fontId="23" fillId="0" borderId="0" xfId="0" applyFont="1" applyAlignment="1">
      <alignment horizontal="right"/>
    </xf>
    <xf numFmtId="0" fontId="19" fillId="0" borderId="83" xfId="0" applyFont="1" applyBorder="1"/>
    <xf numFmtId="0" fontId="2" fillId="0" borderId="83" xfId="0" applyFont="1" applyBorder="1"/>
    <xf numFmtId="0" fontId="19" fillId="0" borderId="1" xfId="0" applyFont="1" applyBorder="1" applyAlignment="1">
      <alignment horizontal="left"/>
    </xf>
    <xf numFmtId="0" fontId="17" fillId="2" borderId="27" xfId="0" applyFont="1" applyFill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/>
    </xf>
    <xf numFmtId="0" fontId="42" fillId="0" borderId="12" xfId="0" applyFont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0" fontId="42" fillId="0" borderId="6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44" fillId="0" borderId="0" xfId="0" applyFont="1"/>
    <xf numFmtId="0" fontId="26" fillId="2" borderId="49" xfId="0" applyFont="1" applyFill="1" applyBorder="1" applyAlignment="1">
      <alignment horizontal="center" vertical="center"/>
    </xf>
    <xf numFmtId="0" fontId="26" fillId="2" borderId="36" xfId="0" applyFont="1" applyFill="1" applyBorder="1" applyAlignment="1">
      <alignment horizontal="center" vertical="center"/>
    </xf>
    <xf numFmtId="0" fontId="16" fillId="2" borderId="37" xfId="0" applyFont="1" applyFill="1" applyBorder="1" applyAlignment="1">
      <alignment horizontal="center" vertical="center"/>
    </xf>
    <xf numFmtId="0" fontId="16" fillId="2" borderId="49" xfId="0" applyFont="1" applyFill="1" applyBorder="1" applyAlignment="1">
      <alignment horizontal="center" vertical="center"/>
    </xf>
    <xf numFmtId="0" fontId="16" fillId="2" borderId="36" xfId="0" applyFont="1" applyFill="1" applyBorder="1" applyAlignment="1">
      <alignment horizontal="center" vertical="center"/>
    </xf>
    <xf numFmtId="0" fontId="20" fillId="0" borderId="0" xfId="0" applyFont="1" applyAlignment="1">
      <alignment horizontal="right"/>
    </xf>
    <xf numFmtId="0" fontId="20" fillId="0" borderId="0" xfId="0" applyFont="1"/>
    <xf numFmtId="0" fontId="19" fillId="0" borderId="29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19" fillId="0" borderId="4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/>
    </xf>
    <xf numFmtId="0" fontId="31" fillId="0" borderId="0" xfId="0" applyFont="1"/>
    <xf numFmtId="0" fontId="19" fillId="0" borderId="29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42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14" fontId="22" fillId="0" borderId="9" xfId="0" applyNumberFormat="1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14" fontId="22" fillId="0" borderId="22" xfId="0" applyNumberFormat="1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14" fontId="17" fillId="0" borderId="9" xfId="0" applyNumberFormat="1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14" fontId="17" fillId="0" borderId="22" xfId="0" applyNumberFormat="1" applyFont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19" fillId="0" borderId="0" xfId="0" applyFont="1" applyAlignment="1">
      <alignment vertical="top"/>
    </xf>
    <xf numFmtId="0" fontId="25" fillId="0" borderId="0" xfId="0" applyFont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27" fillId="0" borderId="0" xfId="0" applyFont="1"/>
    <xf numFmtId="0" fontId="27" fillId="0" borderId="1" xfId="0" applyFont="1" applyBorder="1"/>
    <xf numFmtId="0" fontId="19" fillId="0" borderId="12" xfId="0" applyFont="1" applyBorder="1" applyAlignment="1">
      <alignment horizontal="left" wrapText="1"/>
    </xf>
    <xf numFmtId="0" fontId="19" fillId="0" borderId="42" xfId="0" applyFont="1" applyBorder="1" applyAlignment="1">
      <alignment horizontal="left" wrapText="1"/>
    </xf>
    <xf numFmtId="14" fontId="2" fillId="0" borderId="12" xfId="0" applyNumberFormat="1" applyFont="1" applyBorder="1" applyAlignment="1">
      <alignment horizontal="center" vertical="center" wrapText="1"/>
    </xf>
    <xf numFmtId="14" fontId="2" fillId="0" borderId="42" xfId="0" applyNumberFormat="1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14" fontId="17" fillId="0" borderId="12" xfId="0" applyNumberFormat="1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14" fontId="17" fillId="0" borderId="42" xfId="0" applyNumberFormat="1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2" fillId="0" borderId="41" xfId="0" applyFont="1" applyBorder="1" applyAlignment="1">
      <alignment horizontal="center" vertical="center"/>
    </xf>
    <xf numFmtId="0" fontId="17" fillId="2" borderId="61" xfId="0" applyFont="1" applyFill="1" applyBorder="1" applyAlignment="1">
      <alignment horizontal="center" vertical="center"/>
    </xf>
    <xf numFmtId="0" fontId="17" fillId="2" borderId="62" xfId="0" applyFont="1" applyFill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20" fillId="0" borderId="29" xfId="0" applyFont="1" applyBorder="1" applyAlignment="1">
      <alignment horizontal="left" vertical="center" wrapText="1"/>
    </xf>
    <xf numFmtId="0" fontId="20" fillId="0" borderId="30" xfId="0" applyFont="1" applyBorder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19" fillId="0" borderId="30" xfId="0" applyFont="1" applyBorder="1" applyAlignment="1">
      <alignment horizontal="left" vertical="center" wrapText="1"/>
    </xf>
    <xf numFmtId="0" fontId="16" fillId="0" borderId="0" xfId="0" applyFont="1" applyAlignment="1">
      <alignment vertical="center"/>
    </xf>
    <xf numFmtId="0" fontId="21" fillId="0" borderId="63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 vertical="center"/>
    </xf>
    <xf numFmtId="0" fontId="50" fillId="0" borderId="0" xfId="0" applyFont="1" applyAlignment="1">
      <alignment horizontal="left" vertical="center" wrapText="1"/>
    </xf>
    <xf numFmtId="0" fontId="49" fillId="0" borderId="0" xfId="0" applyFont="1" applyAlignment="1">
      <alignment vertical="center" wrapText="1"/>
    </xf>
    <xf numFmtId="0" fontId="50" fillId="0" borderId="0" xfId="0" applyFont="1" applyAlignment="1">
      <alignment vertical="center" wrapText="1"/>
    </xf>
    <xf numFmtId="0" fontId="27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1" fillId="0" borderId="12" xfId="0" applyFont="1" applyBorder="1" applyAlignment="1">
      <alignment horizontal="left" vertical="center" wrapText="1"/>
    </xf>
    <xf numFmtId="0" fontId="19" fillId="0" borderId="12" xfId="0" applyFont="1" applyBorder="1" applyAlignment="1">
      <alignment horizontal="left" vertical="center" wrapText="1"/>
    </xf>
    <xf numFmtId="0" fontId="21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2" fillId="0" borderId="79" xfId="0" applyFont="1" applyBorder="1"/>
    <xf numFmtId="0" fontId="25" fillId="0" borderId="79" xfId="0" applyFont="1" applyBorder="1"/>
    <xf numFmtId="0" fontId="2" fillId="0" borderId="29" xfId="0" applyFont="1" applyBorder="1" applyAlignment="1">
      <alignment horizontal="center" wrapText="1"/>
    </xf>
    <xf numFmtId="14" fontId="2" fillId="0" borderId="12" xfId="0" applyNumberFormat="1" applyFont="1" applyBorder="1" applyAlignment="1">
      <alignment horizontal="center" wrapText="1"/>
    </xf>
    <xf numFmtId="0" fontId="2" fillId="0" borderId="30" xfId="0" applyFont="1" applyBorder="1" applyAlignment="1">
      <alignment horizontal="center" wrapText="1"/>
    </xf>
    <xf numFmtId="14" fontId="2" fillId="0" borderId="42" xfId="0" applyNumberFormat="1" applyFont="1" applyBorder="1" applyAlignment="1">
      <alignment horizontal="center" wrapText="1"/>
    </xf>
    <xf numFmtId="0" fontId="25" fillId="0" borderId="79" xfId="0" applyFont="1" applyBorder="1" applyAlignment="1">
      <alignment horizontal="left"/>
    </xf>
    <xf numFmtId="0" fontId="11" fillId="0" borderId="0" xfId="0" applyFont="1" applyAlignment="1">
      <alignment vertical="center" wrapText="1"/>
    </xf>
    <xf numFmtId="0" fontId="53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21" fillId="0" borderId="12" xfId="0" applyFont="1" applyBorder="1" applyAlignment="1">
      <alignment vertical="center"/>
    </xf>
    <xf numFmtId="0" fontId="22" fillId="0" borderId="12" xfId="0" applyFont="1" applyBorder="1" applyAlignment="1">
      <alignment vertical="center"/>
    </xf>
    <xf numFmtId="0" fontId="3" fillId="0" borderId="1" xfId="0" applyFont="1" applyBorder="1"/>
    <xf numFmtId="0" fontId="31" fillId="0" borderId="1" xfId="0" applyFont="1" applyBorder="1"/>
    <xf numFmtId="0" fontId="8" fillId="0" borderId="12" xfId="0" applyFont="1" applyBorder="1" applyAlignment="1">
      <alignment vertical="center"/>
    </xf>
    <xf numFmtId="0" fontId="8" fillId="0" borderId="42" xfId="0" applyFont="1" applyBorder="1" applyAlignment="1">
      <alignment vertical="center"/>
    </xf>
    <xf numFmtId="0" fontId="8" fillId="0" borderId="69" xfId="0" applyFont="1" applyBorder="1"/>
    <xf numFmtId="0" fontId="54" fillId="0" borderId="1" xfId="0" applyFont="1" applyBorder="1"/>
    <xf numFmtId="0" fontId="54" fillId="0" borderId="0" xfId="0" applyFont="1" applyAlignment="1">
      <alignment vertical="top"/>
    </xf>
    <xf numFmtId="0" fontId="4" fillId="0" borderId="12" xfId="0" applyFont="1" applyBorder="1" applyAlignment="1">
      <alignment horizontal="center" vertical="center"/>
    </xf>
    <xf numFmtId="0" fontId="19" fillId="0" borderId="29" xfId="0" applyFont="1" applyBorder="1" applyAlignment="1">
      <alignment horizontal="left" vertical="center" wrapText="1"/>
    </xf>
    <xf numFmtId="0" fontId="11" fillId="0" borderId="42" xfId="0" applyFont="1" applyBorder="1" applyAlignment="1">
      <alignment horizontal="left" vertical="center" wrapText="1"/>
    </xf>
    <xf numFmtId="0" fontId="8" fillId="0" borderId="41" xfId="0" applyFont="1" applyBorder="1" applyAlignment="1">
      <alignment vertical="center"/>
    </xf>
    <xf numFmtId="0" fontId="16" fillId="0" borderId="79" xfId="0" applyFont="1" applyBorder="1" applyAlignment="1">
      <alignment vertical="center"/>
    </xf>
    <xf numFmtId="14" fontId="2" fillId="0" borderId="29" xfId="0" applyNumberFormat="1" applyFont="1" applyBorder="1" applyAlignment="1">
      <alignment horizontal="center" vertical="center" wrapText="1"/>
    </xf>
    <xf numFmtId="0" fontId="56" fillId="2" borderId="23" xfId="0" applyFont="1" applyFill="1" applyBorder="1" applyAlignment="1">
      <alignment horizontal="center" vertical="center" wrapText="1"/>
    </xf>
    <xf numFmtId="0" fontId="61" fillId="2" borderId="23" xfId="0" applyFont="1" applyFill="1" applyBorder="1" applyAlignment="1">
      <alignment horizontal="center" vertical="center" wrapText="1"/>
    </xf>
    <xf numFmtId="0" fontId="8" fillId="0" borderId="29" xfId="0" applyFont="1" applyBorder="1" applyAlignment="1">
      <alignment vertical="center"/>
    </xf>
    <xf numFmtId="0" fontId="4" fillId="0" borderId="78" xfId="0" applyFont="1" applyBorder="1" applyAlignment="1">
      <alignment vertical="center"/>
    </xf>
    <xf numFmtId="0" fontId="22" fillId="0" borderId="31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14" fontId="11" fillId="0" borderId="42" xfId="0" applyNumberFormat="1" applyFont="1" applyBorder="1" applyAlignment="1">
      <alignment horizontal="left" vertical="center" wrapText="1"/>
    </xf>
    <xf numFmtId="0" fontId="8" fillId="0" borderId="30" xfId="0" applyFont="1" applyBorder="1"/>
    <xf numFmtId="0" fontId="19" fillId="0" borderId="1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14" fontId="2" fillId="0" borderId="6" xfId="0" applyNumberFormat="1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left" vertical="center" wrapText="1"/>
    </xf>
    <xf numFmtId="0" fontId="25" fillId="0" borderId="12" xfId="0" applyFont="1" applyBorder="1" applyAlignment="1">
      <alignment horizontal="left" vertical="center" wrapText="1"/>
    </xf>
    <xf numFmtId="0" fontId="25" fillId="0" borderId="29" xfId="0" applyFont="1" applyBorder="1" applyAlignment="1">
      <alignment horizontal="left" wrapText="1"/>
    </xf>
    <xf numFmtId="0" fontId="25" fillId="0" borderId="12" xfId="0" applyFont="1" applyBorder="1" applyAlignment="1">
      <alignment horizontal="left" wrapText="1"/>
    </xf>
    <xf numFmtId="14" fontId="25" fillId="0" borderId="12" xfId="0" applyNumberFormat="1" applyFont="1" applyBorder="1" applyAlignment="1">
      <alignment horizontal="left" wrapText="1"/>
    </xf>
    <xf numFmtId="0" fontId="31" fillId="0" borderId="29" xfId="0" applyFont="1" applyBorder="1" applyAlignment="1">
      <alignment horizontal="left" vertical="center" wrapText="1"/>
    </xf>
    <xf numFmtId="0" fontId="31" fillId="0" borderId="29" xfId="0" applyFont="1" applyBorder="1" applyAlignment="1">
      <alignment horizontal="left" wrapText="1"/>
    </xf>
    <xf numFmtId="0" fontId="31" fillId="0" borderId="30" xfId="0" applyFont="1" applyBorder="1" applyAlignment="1">
      <alignment horizontal="left" wrapText="1"/>
    </xf>
    <xf numFmtId="0" fontId="21" fillId="0" borderId="6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14" fontId="2" fillId="0" borderId="0" xfId="0" applyNumberFormat="1" applyFont="1" applyAlignment="1">
      <alignment horizontal="center" vertical="center" wrapText="1"/>
    </xf>
    <xf numFmtId="0" fontId="31" fillId="0" borderId="31" xfId="0" applyFont="1" applyBorder="1" applyAlignment="1">
      <alignment horizontal="left" vertical="center" wrapText="1"/>
    </xf>
    <xf numFmtId="0" fontId="25" fillId="0" borderId="9" xfId="0" applyFont="1" applyBorder="1" applyAlignment="1">
      <alignment horizontal="left" vertical="center" wrapText="1"/>
    </xf>
    <xf numFmtId="0" fontId="31" fillId="0" borderId="30" xfId="0" applyFont="1" applyBorder="1" applyAlignment="1">
      <alignment horizontal="left" vertical="center" wrapText="1"/>
    </xf>
    <xf numFmtId="14" fontId="25" fillId="0" borderId="12" xfId="0" applyNumberFormat="1" applyFont="1" applyBorder="1" applyAlignment="1">
      <alignment horizontal="left" vertical="center" wrapText="1"/>
    </xf>
    <xf numFmtId="0" fontId="25" fillId="0" borderId="34" xfId="0" applyFont="1" applyBorder="1"/>
    <xf numFmtId="0" fontId="25" fillId="0" borderId="60" xfId="0" applyFont="1" applyBorder="1"/>
    <xf numFmtId="0" fontId="25" fillId="0" borderId="65" xfId="0" applyFont="1" applyBorder="1"/>
    <xf numFmtId="0" fontId="25" fillId="0" borderId="14" xfId="0" applyFont="1" applyBorder="1"/>
    <xf numFmtId="0" fontId="25" fillId="0" borderId="32" xfId="0" applyFont="1" applyBorder="1"/>
    <xf numFmtId="0" fontId="22" fillId="0" borderId="6" xfId="0" applyFont="1" applyBorder="1" applyAlignment="1">
      <alignment horizontal="center"/>
    </xf>
    <xf numFmtId="0" fontId="22" fillId="0" borderId="41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79" xfId="0" applyFont="1" applyBorder="1" applyAlignment="1">
      <alignment horizontal="center"/>
    </xf>
    <xf numFmtId="0" fontId="21" fillId="0" borderId="78" xfId="0" applyFont="1" applyBorder="1" applyAlignment="1">
      <alignment horizontal="center"/>
    </xf>
    <xf numFmtId="0" fontId="22" fillId="0" borderId="9" xfId="0" applyFont="1" applyBorder="1"/>
    <xf numFmtId="0" fontId="22" fillId="0" borderId="0" xfId="0" applyFont="1" applyAlignment="1">
      <alignment horizontal="center"/>
    </xf>
    <xf numFmtId="0" fontId="25" fillId="0" borderId="30" xfId="0" applyFont="1" applyBorder="1"/>
    <xf numFmtId="0" fontId="25" fillId="0" borderId="60" xfId="0" applyFont="1" applyBorder="1" applyAlignment="1">
      <alignment horizontal="center"/>
    </xf>
    <xf numFmtId="0" fontId="25" fillId="0" borderId="12" xfId="0" applyFont="1" applyBorder="1"/>
    <xf numFmtId="0" fontId="25" fillId="0" borderId="0" xfId="0" applyFont="1" applyAlignment="1">
      <alignment horizontal="center"/>
    </xf>
    <xf numFmtId="0" fontId="25" fillId="0" borderId="1" xfId="0" applyFont="1" applyBorder="1"/>
    <xf numFmtId="0" fontId="25" fillId="0" borderId="72" xfId="0" applyFont="1" applyBorder="1"/>
    <xf numFmtId="0" fontId="25" fillId="0" borderId="9" xfId="0" applyFont="1" applyBorder="1"/>
    <xf numFmtId="0" fontId="25" fillId="0" borderId="79" xfId="0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22" fillId="0" borderId="29" xfId="0" applyFont="1" applyBorder="1" applyAlignment="1">
      <alignment vertical="center"/>
    </xf>
    <xf numFmtId="0" fontId="25" fillId="0" borderId="42" xfId="0" applyFont="1" applyBorder="1" applyAlignment="1">
      <alignment horizontal="left" vertical="center" wrapText="1"/>
    </xf>
    <xf numFmtId="0" fontId="22" fillId="0" borderId="41" xfId="0" applyFont="1" applyBorder="1" applyAlignment="1">
      <alignment vertical="center"/>
    </xf>
    <xf numFmtId="0" fontId="31" fillId="0" borderId="79" xfId="0" applyFont="1" applyBorder="1"/>
    <xf numFmtId="0" fontId="5" fillId="0" borderId="0" xfId="0" applyFont="1"/>
    <xf numFmtId="0" fontId="62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0" fontId="49" fillId="0" borderId="79" xfId="0" applyFont="1" applyBorder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25" fillId="0" borderId="0" xfId="0" applyFont="1" applyAlignment="1">
      <alignment horizontal="left" vertical="center" wrapText="1"/>
    </xf>
    <xf numFmtId="0" fontId="31" fillId="0" borderId="60" xfId="0" applyFont="1" applyBorder="1"/>
    <xf numFmtId="0" fontId="31" fillId="0" borderId="85" xfId="0" applyFont="1" applyBorder="1"/>
    <xf numFmtId="0" fontId="25" fillId="0" borderId="85" xfId="0" applyFont="1" applyBorder="1"/>
    <xf numFmtId="0" fontId="27" fillId="0" borderId="0" xfId="0" applyFont="1" applyAlignment="1">
      <alignment vertical="center" wrapText="1"/>
    </xf>
    <xf numFmtId="0" fontId="27" fillId="0" borderId="70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0" fontId="26" fillId="0" borderId="72" xfId="0" applyFont="1" applyBorder="1" applyAlignment="1">
      <alignment vertical="center" wrapText="1"/>
    </xf>
    <xf numFmtId="0" fontId="0" fillId="0" borderId="56" xfId="0" applyBorder="1"/>
    <xf numFmtId="0" fontId="21" fillId="0" borderId="69" xfId="0" applyFont="1" applyBorder="1"/>
    <xf numFmtId="0" fontId="11" fillId="0" borderId="70" xfId="0" applyFont="1" applyBorder="1" applyAlignment="1">
      <alignment vertical="center" wrapText="1"/>
    </xf>
    <xf numFmtId="0" fontId="1" fillId="0" borderId="69" xfId="0" applyFont="1" applyBorder="1"/>
    <xf numFmtId="0" fontId="27" fillId="0" borderId="70" xfId="0" applyFont="1" applyBorder="1" applyAlignment="1">
      <alignment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21" fillId="0" borderId="29" xfId="0" applyFont="1" applyBorder="1" applyAlignment="1">
      <alignment vertical="center"/>
    </xf>
    <xf numFmtId="0" fontId="31" fillId="0" borderId="14" xfId="0" applyFont="1" applyBorder="1"/>
    <xf numFmtId="0" fontId="0" fillId="0" borderId="73" xfId="0" applyBorder="1"/>
    <xf numFmtId="0" fontId="64" fillId="0" borderId="0" xfId="0" applyFont="1"/>
    <xf numFmtId="0" fontId="65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0" fillId="0" borderId="0" xfId="0" applyFont="1" applyAlignment="1">
      <alignment vertical="center"/>
    </xf>
    <xf numFmtId="0" fontId="0" fillId="0" borderId="86" xfId="0" applyBorder="1"/>
    <xf numFmtId="0" fontId="31" fillId="0" borderId="12" xfId="0" applyFont="1" applyBorder="1"/>
    <xf numFmtId="0" fontId="19" fillId="0" borderId="0" xfId="0" applyFont="1" applyAlignment="1">
      <alignment vertical="center" wrapText="1"/>
    </xf>
    <xf numFmtId="0" fontId="48" fillId="0" borderId="0" xfId="0" applyFont="1" applyAlignment="1">
      <alignment vertical="center" wrapText="1"/>
    </xf>
    <xf numFmtId="0" fontId="66" fillId="0" borderId="0" xfId="0" applyFont="1" applyAlignment="1">
      <alignment vertical="center" wrapText="1"/>
    </xf>
    <xf numFmtId="0" fontId="31" fillId="0" borderId="0" xfId="0" applyFont="1" applyAlignment="1">
      <alignment horizontal="left"/>
    </xf>
    <xf numFmtId="0" fontId="21" fillId="0" borderId="80" xfId="0" applyFont="1" applyBorder="1" applyAlignment="1">
      <alignment horizontal="center"/>
    </xf>
    <xf numFmtId="0" fontId="22" fillId="0" borderId="42" xfId="0" applyFont="1" applyBorder="1" applyAlignment="1">
      <alignment vertical="center"/>
    </xf>
    <xf numFmtId="0" fontId="22" fillId="0" borderId="69" xfId="0" applyFont="1" applyBorder="1"/>
    <xf numFmtId="0" fontId="22" fillId="0" borderId="30" xfId="0" applyFont="1" applyBorder="1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22" fillId="2" borderId="27" xfId="0" applyFont="1" applyFill="1" applyBorder="1" applyAlignment="1">
      <alignment horizontal="center" vertical="center"/>
    </xf>
    <xf numFmtId="0" fontId="22" fillId="2" borderId="66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16" fillId="0" borderId="6" xfId="0" applyFont="1" applyBorder="1"/>
    <xf numFmtId="0" fontId="25" fillId="0" borderId="6" xfId="0" applyFont="1" applyBorder="1"/>
    <xf numFmtId="0" fontId="16" fillId="0" borderId="13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2" borderId="27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5" fillId="0" borderId="66" xfId="0" applyFont="1" applyBorder="1" applyAlignment="1">
      <alignment horizontal="center" vertical="center"/>
    </xf>
    <xf numFmtId="0" fontId="25" fillId="2" borderId="66" xfId="0" applyFont="1" applyFill="1" applyBorder="1" applyAlignment="1">
      <alignment horizontal="center" vertical="center"/>
    </xf>
    <xf numFmtId="0" fontId="25" fillId="2" borderId="26" xfId="0" applyFont="1" applyFill="1" applyBorder="1" applyAlignment="1">
      <alignment horizontal="center" vertical="center"/>
    </xf>
    <xf numFmtId="0" fontId="16" fillId="0" borderId="83" xfId="0" applyFont="1" applyBorder="1" applyAlignment="1">
      <alignment horizontal="center" vertical="center"/>
    </xf>
    <xf numFmtId="0" fontId="16" fillId="0" borderId="76" xfId="0" applyFont="1" applyBorder="1" applyAlignment="1">
      <alignment horizontal="center" vertical="center"/>
    </xf>
    <xf numFmtId="0" fontId="25" fillId="0" borderId="38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25" fillId="0" borderId="77" xfId="0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37" fillId="0" borderId="0" xfId="0" applyFont="1" applyAlignment="1">
      <alignment horizontal="center" vertical="center"/>
    </xf>
    <xf numFmtId="0" fontId="37" fillId="0" borderId="0" xfId="0" applyFont="1"/>
    <xf numFmtId="0" fontId="31" fillId="0" borderId="0" xfId="0" applyFont="1" applyAlignment="1">
      <alignment horizontal="center" vertical="center"/>
    </xf>
    <xf numFmtId="0" fontId="67" fillId="0" borderId="0" xfId="0" applyFont="1" applyAlignment="1">
      <alignment horizontal="center" vertical="center"/>
    </xf>
    <xf numFmtId="0" fontId="67" fillId="0" borderId="0" xfId="0" applyFont="1"/>
    <xf numFmtId="0" fontId="16" fillId="0" borderId="26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5" fillId="0" borderId="4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/>
    </xf>
    <xf numFmtId="0" fontId="25" fillId="0" borderId="6" xfId="0" applyFont="1" applyBorder="1" applyAlignment="1">
      <alignment horizontal="center"/>
    </xf>
    <xf numFmtId="0" fontId="5" fillId="0" borderId="0" xfId="0" applyFont="1" applyAlignment="1">
      <alignment vertical="center"/>
    </xf>
    <xf numFmtId="0" fontId="16" fillId="0" borderId="63" xfId="0" applyFont="1" applyBorder="1" applyAlignment="1">
      <alignment horizontal="center" vertical="center"/>
    </xf>
    <xf numFmtId="0" fontId="25" fillId="0" borderId="6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71" fillId="2" borderId="3" xfId="0" applyFont="1" applyFill="1" applyBorder="1" applyAlignment="1">
      <alignment horizontal="center" vertical="center" wrapText="1"/>
    </xf>
    <xf numFmtId="0" fontId="71" fillId="2" borderId="4" xfId="0" applyFont="1" applyFill="1" applyBorder="1" applyAlignment="1">
      <alignment horizontal="center" vertical="center"/>
    </xf>
    <xf numFmtId="0" fontId="75" fillId="0" borderId="29" xfId="0" applyFont="1" applyBorder="1" applyAlignment="1">
      <alignment horizontal="left" wrapText="1"/>
    </xf>
    <xf numFmtId="0" fontId="71" fillId="0" borderId="29" xfId="0" applyFont="1" applyBorder="1" applyAlignment="1">
      <alignment horizontal="center" vertical="center" wrapText="1"/>
    </xf>
    <xf numFmtId="0" fontId="71" fillId="0" borderId="0" xfId="0" applyFont="1"/>
    <xf numFmtId="0" fontId="77" fillId="0" borderId="6" xfId="0" applyFont="1" applyBorder="1" applyAlignment="1">
      <alignment horizontal="center" vertical="center"/>
    </xf>
    <xf numFmtId="0" fontId="79" fillId="0" borderId="0" xfId="0" applyFont="1"/>
    <xf numFmtId="0" fontId="74" fillId="0" borderId="12" xfId="0" applyFont="1" applyBorder="1" applyAlignment="1">
      <alignment horizontal="left" wrapText="1"/>
    </xf>
    <xf numFmtId="14" fontId="71" fillId="0" borderId="6" xfId="0" applyNumberFormat="1" applyFont="1" applyBorder="1" applyAlignment="1">
      <alignment horizontal="center" vertical="center" wrapText="1"/>
    </xf>
    <xf numFmtId="0" fontId="80" fillId="0" borderId="6" xfId="0" applyFont="1" applyBorder="1" applyAlignment="1">
      <alignment horizontal="center"/>
    </xf>
    <xf numFmtId="0" fontId="71" fillId="0" borderId="34" xfId="0" applyFont="1" applyBorder="1"/>
    <xf numFmtId="0" fontId="71" fillId="0" borderId="14" xfId="0" applyFont="1" applyBorder="1"/>
    <xf numFmtId="0" fontId="77" fillId="0" borderId="6" xfId="0" applyFont="1" applyBorder="1" applyAlignment="1">
      <alignment horizontal="center"/>
    </xf>
    <xf numFmtId="0" fontId="71" fillId="0" borderId="12" xfId="0" applyFont="1" applyBorder="1"/>
    <xf numFmtId="0" fontId="79" fillId="0" borderId="0" xfId="0" applyFont="1" applyAlignment="1">
      <alignment horizontal="center"/>
    </xf>
    <xf numFmtId="0" fontId="79" fillId="0" borderId="0" xfId="0" applyFont="1" applyAlignment="1">
      <alignment vertical="center"/>
    </xf>
    <xf numFmtId="0" fontId="82" fillId="0" borderId="0" xfId="0" applyFont="1" applyAlignment="1">
      <alignment vertical="center" wrapText="1"/>
    </xf>
    <xf numFmtId="14" fontId="71" fillId="0" borderId="12" xfId="0" applyNumberFormat="1" applyFont="1" applyBorder="1" applyAlignment="1">
      <alignment horizontal="center" vertical="center" wrapText="1"/>
    </xf>
    <xf numFmtId="0" fontId="80" fillId="0" borderId="41" xfId="0" applyFont="1" applyBorder="1" applyAlignment="1">
      <alignment horizontal="center" vertical="center"/>
    </xf>
    <xf numFmtId="0" fontId="77" fillId="0" borderId="0" xfId="0" applyFont="1" applyAlignment="1">
      <alignment horizontal="center"/>
    </xf>
    <xf numFmtId="0" fontId="76" fillId="0" borderId="0" xfId="0" applyFont="1" applyAlignment="1">
      <alignment vertical="center"/>
    </xf>
    <xf numFmtId="0" fontId="81" fillId="0" borderId="0" xfId="0" applyFont="1" applyAlignment="1">
      <alignment vertical="center" wrapText="1"/>
    </xf>
    <xf numFmtId="0" fontId="71" fillId="0" borderId="60" xfId="0" applyFont="1" applyBorder="1"/>
    <xf numFmtId="0" fontId="71" fillId="0" borderId="30" xfId="0" applyFont="1" applyBorder="1" applyAlignment="1">
      <alignment horizontal="center" vertical="center" wrapText="1"/>
    </xf>
    <xf numFmtId="0" fontId="71" fillId="0" borderId="30" xfId="0" applyFont="1" applyBorder="1"/>
    <xf numFmtId="0" fontId="71" fillId="0" borderId="60" xfId="0" applyFont="1" applyBorder="1" applyAlignment="1">
      <alignment horizontal="center"/>
    </xf>
    <xf numFmtId="0" fontId="78" fillId="0" borderId="30" xfId="0" applyFont="1" applyBorder="1" applyAlignment="1">
      <alignment horizontal="left" wrapText="1"/>
    </xf>
    <xf numFmtId="0" fontId="80" fillId="0" borderId="41" xfId="0" applyFont="1" applyBorder="1" applyAlignment="1">
      <alignment horizontal="center"/>
    </xf>
    <xf numFmtId="0" fontId="77" fillId="0" borderId="12" xfId="0" applyFont="1" applyBorder="1" applyAlignment="1">
      <alignment horizontal="center"/>
    </xf>
    <xf numFmtId="0" fontId="80" fillId="0" borderId="0" xfId="0" applyFont="1"/>
    <xf numFmtId="0" fontId="78" fillId="0" borderId="0" xfId="0" applyFont="1"/>
    <xf numFmtId="0" fontId="71" fillId="0" borderId="65" xfId="0" applyFont="1" applyBorder="1"/>
    <xf numFmtId="0" fontId="50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vertical="center"/>
    </xf>
    <xf numFmtId="0" fontId="15" fillId="0" borderId="12" xfId="0" applyFont="1" applyBorder="1" applyAlignment="1">
      <alignment vertical="center"/>
    </xf>
    <xf numFmtId="0" fontId="20" fillId="0" borderId="16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center" vertical="center" wrapText="1"/>
    </xf>
    <xf numFmtId="0" fontId="15" fillId="0" borderId="41" xfId="0" applyFont="1" applyBorder="1" applyAlignment="1">
      <alignment vertical="center"/>
    </xf>
    <xf numFmtId="0" fontId="19" fillId="0" borderId="42" xfId="0" applyFont="1" applyBorder="1" applyAlignment="1">
      <alignment horizontal="left" vertical="center" wrapText="1"/>
    </xf>
    <xf numFmtId="0" fontId="0" fillId="0" borderId="89" xfId="0" applyBorder="1"/>
    <xf numFmtId="0" fontId="2" fillId="0" borderId="16" xfId="0" applyFont="1" applyBorder="1" applyAlignment="1">
      <alignment horizontal="center" wrapText="1"/>
    </xf>
    <xf numFmtId="0" fontId="21" fillId="0" borderId="6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left" vertical="center" wrapText="1"/>
    </xf>
    <xf numFmtId="0" fontId="81" fillId="0" borderId="6" xfId="0" applyFont="1" applyBorder="1" applyAlignment="1">
      <alignment horizontal="left" vertical="center" wrapText="1"/>
    </xf>
    <xf numFmtId="0" fontId="0" fillId="0" borderId="33" xfId="0" applyBorder="1"/>
    <xf numFmtId="0" fontId="0" fillId="0" borderId="51" xfId="0" applyBorder="1"/>
    <xf numFmtId="0" fontId="25" fillId="0" borderId="30" xfId="0" applyFont="1" applyBorder="1" applyAlignment="1">
      <alignment horizontal="center" vertical="center"/>
    </xf>
    <xf numFmtId="0" fontId="0" fillId="0" borderId="83" xfId="0" applyBorder="1"/>
    <xf numFmtId="0" fontId="0" fillId="5" borderId="0" xfId="0" applyFill="1"/>
    <xf numFmtId="0" fontId="0" fillId="0" borderId="52" xfId="0" applyBorder="1"/>
    <xf numFmtId="14" fontId="1" fillId="0" borderId="42" xfId="0" applyNumberFormat="1" applyFont="1" applyBorder="1" applyAlignment="1">
      <alignment horizontal="center" wrapText="1"/>
    </xf>
    <xf numFmtId="14" fontId="1" fillId="0" borderId="12" xfId="0" applyNumberFormat="1" applyFont="1" applyBorder="1" applyAlignment="1">
      <alignment horizontal="center" wrapText="1"/>
    </xf>
    <xf numFmtId="0" fontId="4" fillId="0" borderId="60" xfId="0" applyFont="1" applyBorder="1" applyAlignment="1">
      <alignment horizontal="center"/>
    </xf>
    <xf numFmtId="0" fontId="0" fillId="0" borderId="90" xfId="0" applyBorder="1"/>
    <xf numFmtId="0" fontId="16" fillId="0" borderId="90" xfId="0" applyFont="1" applyBorder="1" applyAlignment="1">
      <alignment horizontal="center" vertical="center"/>
    </xf>
    <xf numFmtId="0" fontId="19" fillId="0" borderId="48" xfId="0" applyFont="1" applyBorder="1" applyAlignment="1">
      <alignment horizontal="left" vertical="center" wrapText="1"/>
    </xf>
    <xf numFmtId="0" fontId="0" fillId="0" borderId="48" xfId="0" applyBorder="1" applyAlignment="1">
      <alignment horizontal="center" vertical="center" wrapText="1"/>
    </xf>
    <xf numFmtId="0" fontId="21" fillId="0" borderId="60" xfId="0" applyFont="1" applyBorder="1" applyAlignment="1">
      <alignment vertical="center" wrapText="1"/>
    </xf>
    <xf numFmtId="0" fontId="74" fillId="0" borderId="42" xfId="0" applyFont="1" applyBorder="1" applyAlignment="1">
      <alignment horizontal="left" wrapText="1"/>
    </xf>
    <xf numFmtId="14" fontId="71" fillId="0" borderId="42" xfId="0" applyNumberFormat="1" applyFont="1" applyBorder="1" applyAlignment="1">
      <alignment horizontal="center" vertical="center" wrapText="1"/>
    </xf>
    <xf numFmtId="14" fontId="74" fillId="0" borderId="42" xfId="0" applyNumberFormat="1" applyFont="1" applyBorder="1" applyAlignment="1">
      <alignment horizontal="left" wrapText="1"/>
    </xf>
    <xf numFmtId="0" fontId="21" fillId="0" borderId="83" xfId="0" applyFont="1" applyBorder="1" applyAlignment="1">
      <alignment horizontal="center"/>
    </xf>
    <xf numFmtId="0" fontId="16" fillId="0" borderId="83" xfId="0" applyFont="1" applyBorder="1" applyAlignment="1">
      <alignment horizontal="center" vertical="center" wrapText="1"/>
    </xf>
    <xf numFmtId="0" fontId="19" fillId="0" borderId="83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/>
    </xf>
    <xf numFmtId="0" fontId="2" fillId="0" borderId="48" xfId="0" applyFont="1" applyBorder="1" applyAlignment="1">
      <alignment horizontal="center" wrapText="1"/>
    </xf>
    <xf numFmtId="0" fontId="83" fillId="0" borderId="0" xfId="0" applyFont="1"/>
    <xf numFmtId="0" fontId="17" fillId="2" borderId="84" xfId="0" applyFont="1" applyFill="1" applyBorder="1" applyAlignment="1">
      <alignment horizontal="center" vertical="center"/>
    </xf>
    <xf numFmtId="0" fontId="11" fillId="0" borderId="29" xfId="0" applyFont="1" applyBorder="1" applyAlignment="1">
      <alignment horizontal="left" vertical="center" wrapText="1"/>
    </xf>
    <xf numFmtId="0" fontId="11" fillId="0" borderId="42" xfId="0" applyFont="1" applyBorder="1" applyAlignment="1">
      <alignment horizontal="left" vertical="top" wrapText="1"/>
    </xf>
    <xf numFmtId="0" fontId="11" fillId="0" borderId="12" xfId="0" applyFont="1" applyBorder="1" applyAlignment="1">
      <alignment horizontal="left" vertical="top" wrapText="1"/>
    </xf>
    <xf numFmtId="0" fontId="15" fillId="0" borderId="42" xfId="0" applyFont="1" applyBorder="1" applyAlignment="1">
      <alignment vertical="center"/>
    </xf>
    <xf numFmtId="0" fontId="71" fillId="6" borderId="0" xfId="0" applyFont="1" applyFill="1"/>
    <xf numFmtId="0" fontId="0" fillId="6" borderId="0" xfId="0" applyFill="1"/>
    <xf numFmtId="0" fontId="75" fillId="0" borderId="30" xfId="0" applyFont="1" applyBorder="1" applyAlignment="1">
      <alignment horizontal="left" wrapText="1"/>
    </xf>
    <xf numFmtId="14" fontId="71" fillId="0" borderId="41" xfId="0" applyNumberFormat="1" applyFont="1" applyBorder="1" applyAlignment="1">
      <alignment horizontal="center" vertical="center" wrapText="1"/>
    </xf>
    <xf numFmtId="0" fontId="16" fillId="0" borderId="6" xfId="0" applyFont="1" applyBorder="1" applyAlignment="1">
      <alignment vertical="center"/>
    </xf>
    <xf numFmtId="0" fontId="49" fillId="0" borderId="6" xfId="0" applyFont="1" applyBorder="1" applyAlignment="1">
      <alignment vertical="center" wrapText="1"/>
    </xf>
    <xf numFmtId="0" fontId="81" fillId="0" borderId="83" xfId="0" applyFont="1" applyBorder="1" applyAlignment="1">
      <alignment vertical="center" wrapText="1"/>
    </xf>
    <xf numFmtId="0" fontId="85" fillId="4" borderId="0" xfId="0" applyFont="1" applyFill="1"/>
    <xf numFmtId="0" fontId="21" fillId="0" borderId="29" xfId="0" applyFont="1" applyBorder="1"/>
    <xf numFmtId="0" fontId="21" fillId="0" borderId="9" xfId="0" applyFont="1" applyBorder="1"/>
    <xf numFmtId="0" fontId="49" fillId="0" borderId="6" xfId="0" applyFont="1" applyBorder="1" applyAlignment="1">
      <alignment horizontal="left" vertical="center" wrapText="1"/>
    </xf>
    <xf numFmtId="0" fontId="31" fillId="0" borderId="48" xfId="0" applyFont="1" applyBorder="1" applyAlignment="1">
      <alignment horizontal="left" vertical="center" wrapText="1"/>
    </xf>
    <xf numFmtId="0" fontId="4" fillId="0" borderId="9" xfId="0" applyFont="1" applyBorder="1"/>
    <xf numFmtId="0" fontId="4" fillId="0" borderId="34" xfId="0" applyFont="1" applyBorder="1"/>
    <xf numFmtId="0" fontId="4" fillId="0" borderId="60" xfId="0" applyFont="1" applyBorder="1"/>
    <xf numFmtId="0" fontId="4" fillId="0" borderId="12" xfId="0" applyFont="1" applyBorder="1"/>
    <xf numFmtId="0" fontId="81" fillId="0" borderId="33" xfId="0" applyFont="1" applyBorder="1" applyAlignment="1">
      <alignment vertical="center" wrapText="1"/>
    </xf>
    <xf numFmtId="0" fontId="0" fillId="0" borderId="96" xfId="0" applyBorder="1"/>
    <xf numFmtId="14" fontId="25" fillId="0" borderId="42" xfId="0" applyNumberFormat="1" applyFont="1" applyBorder="1" applyAlignment="1">
      <alignment horizontal="left" vertical="center" wrapText="1"/>
    </xf>
    <xf numFmtId="0" fontId="31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left" vertical="center" wrapText="1"/>
    </xf>
    <xf numFmtId="0" fontId="56" fillId="2" borderId="22" xfId="0" applyFont="1" applyFill="1" applyBorder="1" applyAlignment="1">
      <alignment horizontal="center" vertical="center" wrapText="1"/>
    </xf>
    <xf numFmtId="0" fontId="31" fillId="0" borderId="6" xfId="0" applyFont="1" applyBorder="1" applyAlignment="1">
      <alignment horizontal="left" wrapText="1"/>
    </xf>
    <xf numFmtId="0" fontId="0" fillId="0" borderId="6" xfId="0" applyBorder="1" applyAlignment="1">
      <alignment horizontal="center" vertical="center" wrapText="1"/>
    </xf>
    <xf numFmtId="0" fontId="25" fillId="0" borderId="6" xfId="0" applyFont="1" applyBorder="1" applyAlignment="1">
      <alignment horizontal="left" wrapText="1"/>
    </xf>
    <xf numFmtId="14" fontId="0" fillId="0" borderId="6" xfId="0" applyNumberFormat="1" applyBorder="1" applyAlignment="1">
      <alignment horizontal="center" vertical="center" wrapText="1"/>
    </xf>
    <xf numFmtId="0" fontId="31" fillId="0" borderId="12" xfId="0" applyFont="1" applyBorder="1" applyAlignment="1">
      <alignment horizontal="left" wrapText="1"/>
    </xf>
    <xf numFmtId="0" fontId="0" fillId="0" borderId="12" xfId="0" applyBorder="1" applyAlignment="1">
      <alignment horizontal="center" vertical="center" wrapText="1"/>
    </xf>
    <xf numFmtId="0" fontId="25" fillId="0" borderId="41" xfId="0" applyFont="1" applyBorder="1" applyAlignment="1">
      <alignment horizontal="left" vertical="center" wrapText="1"/>
    </xf>
    <xf numFmtId="14" fontId="2" fillId="0" borderId="41" xfId="0" applyNumberFormat="1" applyFont="1" applyBorder="1" applyAlignment="1">
      <alignment horizontal="center" vertical="center" wrapText="1"/>
    </xf>
    <xf numFmtId="0" fontId="25" fillId="0" borderId="41" xfId="0" applyFont="1" applyBorder="1" applyAlignment="1">
      <alignment horizontal="left" wrapText="1"/>
    </xf>
    <xf numFmtId="14" fontId="0" fillId="0" borderId="41" xfId="0" applyNumberFormat="1" applyBorder="1" applyAlignment="1">
      <alignment horizontal="center" vertical="center" wrapText="1"/>
    </xf>
    <xf numFmtId="0" fontId="25" fillId="0" borderId="42" xfId="0" applyFont="1" applyBorder="1" applyAlignment="1">
      <alignment horizontal="left" wrapText="1"/>
    </xf>
    <xf numFmtId="0" fontId="77" fillId="0" borderId="78" xfId="0" applyFont="1" applyBorder="1" applyAlignment="1">
      <alignment horizontal="center"/>
    </xf>
    <xf numFmtId="0" fontId="80" fillId="0" borderId="6" xfId="0" applyFont="1" applyBorder="1" applyAlignment="1">
      <alignment horizontal="center" vertical="center"/>
    </xf>
    <xf numFmtId="0" fontId="31" fillId="0" borderId="78" xfId="0" applyFont="1" applyBorder="1" applyAlignment="1">
      <alignment horizontal="left" wrapText="1"/>
    </xf>
    <xf numFmtId="0" fontId="0" fillId="0" borderId="78" xfId="0" applyBorder="1" applyAlignment="1">
      <alignment horizontal="center" vertical="center" wrapText="1"/>
    </xf>
    <xf numFmtId="0" fontId="31" fillId="0" borderId="16" xfId="0" applyFont="1" applyBorder="1" applyAlignment="1">
      <alignment horizontal="left" vertical="center" wrapText="1"/>
    </xf>
    <xf numFmtId="0" fontId="25" fillId="0" borderId="43" xfId="0" applyFont="1" applyBorder="1" applyAlignment="1">
      <alignment horizontal="left" vertical="center" wrapText="1"/>
    </xf>
    <xf numFmtId="0" fontId="72" fillId="0" borderId="6" xfId="0" applyFont="1" applyBorder="1" applyAlignment="1">
      <alignment horizontal="left" vertical="center"/>
    </xf>
    <xf numFmtId="0" fontId="75" fillId="0" borderId="6" xfId="0" applyFont="1" applyBorder="1" applyAlignment="1">
      <alignment horizontal="center" vertical="center"/>
    </xf>
    <xf numFmtId="14" fontId="75" fillId="0" borderId="6" xfId="0" applyNumberFormat="1" applyFont="1" applyBorder="1" applyAlignment="1">
      <alignment horizontal="center" vertical="center"/>
    </xf>
    <xf numFmtId="0" fontId="73" fillId="0" borderId="6" xfId="0" applyFont="1" applyBorder="1" applyAlignment="1">
      <alignment horizontal="center" vertical="center"/>
    </xf>
    <xf numFmtId="0" fontId="72" fillId="0" borderId="6" xfId="0" applyFont="1" applyBorder="1" applyAlignment="1">
      <alignment horizontal="center" vertical="center"/>
    </xf>
    <xf numFmtId="0" fontId="74" fillId="0" borderId="6" xfId="0" applyFont="1" applyBorder="1" applyAlignment="1">
      <alignment horizontal="center" vertical="center"/>
    </xf>
    <xf numFmtId="0" fontId="0" fillId="3" borderId="0" xfId="0" applyFill="1"/>
    <xf numFmtId="0" fontId="16" fillId="0" borderId="12" xfId="0" applyFont="1" applyBorder="1" applyAlignment="1">
      <alignment vertical="center" wrapText="1"/>
    </xf>
    <xf numFmtId="0" fontId="0" fillId="2" borderId="84" xfId="0" applyFill="1" applyBorder="1" applyAlignment="1">
      <alignment horizontal="center" vertical="center"/>
    </xf>
    <xf numFmtId="0" fontId="56" fillId="2" borderId="98" xfId="0" applyFont="1" applyFill="1" applyBorder="1" applyAlignment="1">
      <alignment horizontal="center" vertical="center" wrapText="1"/>
    </xf>
    <xf numFmtId="0" fontId="25" fillId="0" borderId="30" xfId="0" applyFont="1" applyBorder="1" applyAlignment="1">
      <alignment horizontal="center"/>
    </xf>
    <xf numFmtId="0" fontId="16" fillId="0" borderId="67" xfId="0" applyFont="1" applyBorder="1"/>
    <xf numFmtId="0" fontId="21" fillId="0" borderId="67" xfId="0" applyFont="1" applyBorder="1"/>
    <xf numFmtId="0" fontId="0" fillId="0" borderId="66" xfId="0" applyBorder="1" applyAlignment="1">
      <alignment horizontal="center" vertical="center"/>
    </xf>
    <xf numFmtId="0" fontId="22" fillId="0" borderId="49" xfId="0" applyFont="1" applyBorder="1" applyAlignment="1">
      <alignment horizontal="center" vertical="center"/>
    </xf>
    <xf numFmtId="0" fontId="16" fillId="0" borderId="31" xfId="0" applyFont="1" applyBorder="1" applyAlignment="1">
      <alignment vertical="center"/>
    </xf>
    <xf numFmtId="0" fontId="4" fillId="0" borderId="41" xfId="0" applyFont="1" applyBorder="1" applyAlignment="1">
      <alignment horizontal="center"/>
    </xf>
    <xf numFmtId="0" fontId="16" fillId="0" borderId="78" xfId="0" applyFont="1" applyBorder="1" applyAlignment="1">
      <alignment horizontal="center" vertical="center"/>
    </xf>
    <xf numFmtId="0" fontId="16" fillId="0" borderId="31" xfId="0" applyFont="1" applyBorder="1" applyAlignment="1">
      <alignment vertical="center" wrapText="1"/>
    </xf>
    <xf numFmtId="0" fontId="21" fillId="0" borderId="41" xfId="0" applyFont="1" applyBorder="1" applyAlignment="1">
      <alignment vertical="center"/>
    </xf>
    <xf numFmtId="0" fontId="0" fillId="0" borderId="42" xfId="0" applyBorder="1"/>
    <xf numFmtId="0" fontId="16" fillId="0" borderId="60" xfId="0" applyFont="1" applyBorder="1" applyAlignment="1">
      <alignment vertical="center" wrapText="1"/>
    </xf>
    <xf numFmtId="0" fontId="21" fillId="0" borderId="41" xfId="0" applyFont="1" applyBorder="1" applyAlignment="1">
      <alignment horizontal="center"/>
    </xf>
    <xf numFmtId="0" fontId="16" fillId="0" borderId="60" xfId="0" applyFont="1" applyBorder="1" applyAlignment="1">
      <alignment vertical="center"/>
    </xf>
    <xf numFmtId="0" fontId="16" fillId="0" borderId="9" xfId="0" applyFont="1" applyBorder="1" applyAlignment="1">
      <alignment vertical="center"/>
    </xf>
    <xf numFmtId="0" fontId="16" fillId="0" borderId="34" xfId="0" applyFont="1" applyBorder="1" applyAlignment="1">
      <alignment vertical="center" wrapText="1"/>
    </xf>
    <xf numFmtId="0" fontId="16" fillId="0" borderId="14" xfId="0" applyFont="1" applyBorder="1" applyAlignment="1">
      <alignment vertical="center" wrapText="1"/>
    </xf>
    <xf numFmtId="0" fontId="0" fillId="6" borderId="51" xfId="0" applyFill="1" applyBorder="1"/>
    <xf numFmtId="0" fontId="21" fillId="0" borderId="30" xfId="0" applyFont="1" applyBorder="1" applyAlignment="1">
      <alignment horizontal="center"/>
    </xf>
    <xf numFmtId="0" fontId="21" fillId="0" borderId="33" xfId="0" applyFont="1" applyBorder="1"/>
    <xf numFmtId="0" fontId="21" fillId="0" borderId="83" xfId="0" applyFont="1" applyBorder="1"/>
    <xf numFmtId="0" fontId="16" fillId="0" borderId="30" xfId="0" applyFont="1" applyBorder="1" applyAlignment="1">
      <alignment vertical="center" wrapText="1"/>
    </xf>
    <xf numFmtId="0" fontId="16" fillId="0" borderId="33" xfId="0" applyFont="1" applyBorder="1" applyAlignment="1">
      <alignment vertical="center" wrapText="1"/>
    </xf>
    <xf numFmtId="0" fontId="16" fillId="0" borderId="12" xfId="0" applyFont="1" applyBorder="1" applyAlignment="1">
      <alignment vertical="center"/>
    </xf>
    <xf numFmtId="0" fontId="16" fillId="0" borderId="51" xfId="0" applyFont="1" applyBorder="1" applyAlignment="1">
      <alignment vertical="center"/>
    </xf>
    <xf numFmtId="0" fontId="16" fillId="0" borderId="104" xfId="0" applyFont="1" applyBorder="1" applyAlignment="1">
      <alignment vertical="center"/>
    </xf>
    <xf numFmtId="0" fontId="73" fillId="0" borderId="6" xfId="0" applyFont="1" applyBorder="1" applyAlignment="1">
      <alignment horizontal="center" vertical="center"/>
    </xf>
    <xf numFmtId="0" fontId="72" fillId="0" borderId="6" xfId="0" applyFont="1" applyBorder="1" applyAlignment="1">
      <alignment horizontal="center" vertical="center"/>
    </xf>
    <xf numFmtId="0" fontId="74" fillId="0" borderId="6" xfId="0" applyFont="1" applyBorder="1" applyAlignment="1">
      <alignment horizontal="center" vertical="center"/>
    </xf>
    <xf numFmtId="0" fontId="72" fillId="0" borderId="6" xfId="0" applyFont="1" applyBorder="1" applyAlignment="1">
      <alignment horizontal="left" vertical="center"/>
    </xf>
    <xf numFmtId="0" fontId="75" fillId="0" borderId="6" xfId="0" applyFont="1" applyBorder="1" applyAlignment="1">
      <alignment horizontal="center" vertical="center"/>
    </xf>
    <xf numFmtId="14" fontId="75" fillId="0" borderId="6" xfId="0" applyNumberFormat="1" applyFont="1" applyBorder="1" applyAlignment="1">
      <alignment horizontal="center" vertical="center"/>
    </xf>
    <xf numFmtId="0" fontId="72" fillId="0" borderId="30" xfId="0" applyFont="1" applyBorder="1" applyAlignment="1">
      <alignment horizontal="left" vertical="center"/>
    </xf>
    <xf numFmtId="0" fontId="72" fillId="0" borderId="12" xfId="0" applyFont="1" applyBorder="1" applyAlignment="1">
      <alignment horizontal="left" vertical="center"/>
    </xf>
    <xf numFmtId="0" fontId="75" fillId="0" borderId="30" xfId="0" applyFont="1" applyBorder="1" applyAlignment="1">
      <alignment horizontal="center" vertical="center"/>
    </xf>
    <xf numFmtId="0" fontId="75" fillId="0" borderId="12" xfId="0" applyFont="1" applyBorder="1" applyAlignment="1">
      <alignment horizontal="center" vertical="center"/>
    </xf>
    <xf numFmtId="14" fontId="75" fillId="0" borderId="30" xfId="0" applyNumberFormat="1" applyFont="1" applyBorder="1" applyAlignment="1">
      <alignment horizontal="center" vertical="center"/>
    </xf>
    <xf numFmtId="14" fontId="75" fillId="0" borderId="12" xfId="0" applyNumberFormat="1" applyFont="1" applyBorder="1" applyAlignment="1">
      <alignment horizontal="center" vertical="center"/>
    </xf>
    <xf numFmtId="49" fontId="69" fillId="0" borderId="30" xfId="0" applyNumberFormat="1" applyFont="1" applyBorder="1" applyAlignment="1">
      <alignment horizontal="left" vertical="center" wrapText="1"/>
    </xf>
    <xf numFmtId="49" fontId="69" fillId="0" borderId="12" xfId="0" applyNumberFormat="1" applyFont="1" applyBorder="1" applyAlignment="1">
      <alignment horizontal="left" vertical="center" wrapText="1"/>
    </xf>
    <xf numFmtId="0" fontId="70" fillId="0" borderId="30" xfId="0" applyFont="1" applyBorder="1" applyAlignment="1">
      <alignment horizontal="center" vertical="center" wrapText="1"/>
    </xf>
    <xf numFmtId="0" fontId="70" fillId="0" borderId="12" xfId="0" applyFont="1" applyBorder="1" applyAlignment="1">
      <alignment horizontal="center" vertical="center" wrapText="1"/>
    </xf>
    <xf numFmtId="14" fontId="70" fillId="0" borderId="30" xfId="0" applyNumberFormat="1" applyFont="1" applyBorder="1" applyAlignment="1">
      <alignment horizontal="center" vertical="center" wrapText="1"/>
    </xf>
    <xf numFmtId="14" fontId="70" fillId="0" borderId="12" xfId="0" applyNumberFormat="1" applyFont="1" applyBorder="1" applyAlignment="1">
      <alignment horizontal="center" vertical="center" wrapText="1"/>
    </xf>
    <xf numFmtId="0" fontId="73" fillId="0" borderId="16" xfId="0" applyFont="1" applyBorder="1" applyAlignment="1">
      <alignment horizontal="center" vertical="center"/>
    </xf>
    <xf numFmtId="0" fontId="73" fillId="0" borderId="29" xfId="0" applyFont="1" applyBorder="1" applyAlignment="1">
      <alignment horizontal="center" vertical="center"/>
    </xf>
    <xf numFmtId="0" fontId="72" fillId="0" borderId="16" xfId="0" applyFont="1" applyBorder="1" applyAlignment="1">
      <alignment horizontal="center" vertical="center"/>
    </xf>
    <xf numFmtId="0" fontId="72" fillId="0" borderId="29" xfId="0" applyFont="1" applyBorder="1" applyAlignment="1">
      <alignment horizontal="center" vertical="center"/>
    </xf>
    <xf numFmtId="0" fontId="74" fillId="0" borderId="16" xfId="0" applyFont="1" applyBorder="1" applyAlignment="1">
      <alignment horizontal="center" vertical="center"/>
    </xf>
    <xf numFmtId="0" fontId="74" fillId="0" borderId="29" xfId="0" applyFont="1" applyBorder="1" applyAlignment="1">
      <alignment horizontal="center" vertical="center"/>
    </xf>
    <xf numFmtId="49" fontId="69" fillId="0" borderId="16" xfId="0" applyNumberFormat="1" applyFont="1" applyBorder="1" applyAlignment="1">
      <alignment horizontal="left" vertical="center" wrapText="1"/>
    </xf>
    <xf numFmtId="0" fontId="70" fillId="0" borderId="16" xfId="0" applyFont="1" applyBorder="1" applyAlignment="1">
      <alignment horizontal="center" vertical="center" wrapText="1"/>
    </xf>
    <xf numFmtId="14" fontId="70" fillId="0" borderId="16" xfId="0" applyNumberFormat="1" applyFont="1" applyBorder="1" applyAlignment="1">
      <alignment horizontal="center" vertical="center" wrapText="1"/>
    </xf>
    <xf numFmtId="0" fontId="75" fillId="0" borderId="6" xfId="0" applyFont="1" applyBorder="1" applyAlignment="1">
      <alignment horizontal="center" vertical="center" wrapText="1"/>
    </xf>
    <xf numFmtId="0" fontId="74" fillId="0" borderId="6" xfId="0" applyFont="1" applyBorder="1" applyAlignment="1">
      <alignment horizontal="center" vertical="center" wrapText="1"/>
    </xf>
    <xf numFmtId="0" fontId="40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39" fillId="0" borderId="0" xfId="0" applyFont="1" applyAlignment="1">
      <alignment horizontal="center" vertical="center" wrapText="1"/>
    </xf>
    <xf numFmtId="0" fontId="33" fillId="0" borderId="1" xfId="0" applyFont="1" applyBorder="1" applyAlignment="1">
      <alignment horizontal="center"/>
    </xf>
    <xf numFmtId="0" fontId="38" fillId="0" borderId="95" xfId="0" applyFont="1" applyBorder="1" applyAlignment="1">
      <alignment horizontal="left" vertical="top" wrapText="1"/>
    </xf>
    <xf numFmtId="0" fontId="41" fillId="0" borderId="16" xfId="0" applyFont="1" applyBorder="1" applyAlignment="1">
      <alignment horizontal="center" vertical="center"/>
    </xf>
    <xf numFmtId="0" fontId="41" fillId="0" borderId="12" xfId="0" applyFont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7" fillId="2" borderId="26" xfId="0" applyFont="1" applyFill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/>
    </xf>
    <xf numFmtId="0" fontId="21" fillId="2" borderId="37" xfId="0" applyFont="1" applyFill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41" fillId="0" borderId="30" xfId="0" applyFont="1" applyBorder="1" applyAlignment="1">
      <alignment horizontal="center" vertical="center"/>
    </xf>
    <xf numFmtId="49" fontId="19" fillId="0" borderId="32" xfId="0" applyNumberFormat="1" applyFont="1" applyBorder="1" applyAlignment="1">
      <alignment horizontal="center" vertical="center"/>
    </xf>
    <xf numFmtId="49" fontId="19" fillId="0" borderId="9" xfId="0" applyNumberFormat="1" applyFont="1" applyBorder="1" applyAlignment="1">
      <alignment horizontal="center" vertical="center"/>
    </xf>
    <xf numFmtId="0" fontId="26" fillId="0" borderId="30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19" fillId="0" borderId="30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49" fontId="19" fillId="0" borderId="31" xfId="0" applyNumberFormat="1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/>
    </xf>
    <xf numFmtId="0" fontId="20" fillId="0" borderId="29" xfId="0" applyFont="1" applyBorder="1" applyAlignment="1">
      <alignment horizontal="left" vertical="center"/>
    </xf>
    <xf numFmtId="0" fontId="19" fillId="0" borderId="29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14" fontId="19" fillId="0" borderId="29" xfId="0" applyNumberFormat="1" applyFont="1" applyBorder="1" applyAlignment="1">
      <alignment horizontal="center" vertical="center"/>
    </xf>
    <xf numFmtId="0" fontId="3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8" fillId="0" borderId="0" xfId="0" applyFont="1" applyAlignment="1">
      <alignment horizontal="center" wrapText="1"/>
    </xf>
    <xf numFmtId="0" fontId="0" fillId="2" borderId="15" xfId="0" applyFill="1" applyBorder="1" applyAlignment="1">
      <alignment horizontal="center" vertical="center" textRotation="90" wrapText="1"/>
    </xf>
    <xf numFmtId="0" fontId="0" fillId="2" borderId="20" xfId="0" applyFill="1" applyBorder="1" applyAlignment="1">
      <alignment horizontal="center" vertical="center" textRotation="90" wrapText="1"/>
    </xf>
    <xf numFmtId="0" fontId="17" fillId="2" borderId="16" xfId="0" applyFont="1" applyFill="1" applyBorder="1" applyAlignment="1">
      <alignment horizontal="center" vertical="center" wrapText="1"/>
    </xf>
    <xf numFmtId="0" fontId="17" fillId="2" borderId="2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17" fillId="2" borderId="18" xfId="0" applyFont="1" applyFill="1" applyBorder="1" applyAlignment="1">
      <alignment horizontal="center" vertical="center"/>
    </xf>
    <xf numFmtId="0" fontId="17" fillId="2" borderId="23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34" fillId="0" borderId="0" xfId="0" applyFont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32" fillId="0" borderId="0" xfId="0" applyFont="1" applyAlignment="1">
      <alignment horizontal="center" wrapText="1"/>
    </xf>
    <xf numFmtId="0" fontId="36" fillId="0" borderId="0" xfId="0" applyFont="1" applyAlignment="1">
      <alignment horizontal="center"/>
    </xf>
    <xf numFmtId="0" fontId="11" fillId="2" borderId="16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/>
    </xf>
    <xf numFmtId="0" fontId="17" fillId="2" borderId="16" xfId="0" applyFont="1" applyFill="1" applyBorder="1" applyAlignment="1">
      <alignment horizontal="center" vertical="center"/>
    </xf>
    <xf numFmtId="0" fontId="17" fillId="2" borderId="50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0" fontId="46" fillId="2" borderId="19" xfId="0" applyFont="1" applyFill="1" applyBorder="1" applyAlignment="1">
      <alignment horizontal="center" vertical="center" wrapText="1"/>
    </xf>
    <xf numFmtId="0" fontId="46" fillId="2" borderId="25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0" fontId="43" fillId="0" borderId="39" xfId="0" applyFont="1" applyBorder="1" applyAlignment="1">
      <alignment horizontal="center" vertical="center"/>
    </xf>
    <xf numFmtId="0" fontId="43" fillId="0" borderId="28" xfId="0" applyFont="1" applyBorder="1" applyAlignment="1">
      <alignment horizontal="center" vertical="center"/>
    </xf>
    <xf numFmtId="0" fontId="27" fillId="0" borderId="30" xfId="0" applyFont="1" applyBorder="1" applyAlignment="1">
      <alignment horizontal="center" vertical="center"/>
    </xf>
    <xf numFmtId="0" fontId="27" fillId="0" borderId="42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 wrapText="1"/>
    </xf>
    <xf numFmtId="0" fontId="20" fillId="0" borderId="42" xfId="0" applyFont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35" xfId="0" applyFont="1" applyBorder="1" applyAlignment="1">
      <alignment horizontal="center" vertical="center"/>
    </xf>
    <xf numFmtId="0" fontId="43" fillId="0" borderId="31" xfId="0" applyFont="1" applyBorder="1" applyAlignment="1">
      <alignment horizontal="center" vertical="center"/>
    </xf>
    <xf numFmtId="0" fontId="19" fillId="0" borderId="42" xfId="0" applyFont="1" applyBorder="1" applyAlignment="1">
      <alignment horizontal="center" vertical="center" wrapText="1"/>
    </xf>
    <xf numFmtId="0" fontId="43" fillId="0" borderId="32" xfId="0" applyFont="1" applyBorder="1" applyAlignment="1">
      <alignment horizontal="center" vertical="center"/>
    </xf>
    <xf numFmtId="0" fontId="43" fillId="0" borderId="43" xfId="0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3" fillId="0" borderId="1" xfId="0" applyFont="1" applyBorder="1" applyAlignment="1">
      <alignment horizontal="center" vertical="center"/>
    </xf>
    <xf numFmtId="0" fontId="27" fillId="0" borderId="29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19" fillId="2" borderId="12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43" fillId="2" borderId="53" xfId="0" applyFont="1" applyFill="1" applyBorder="1" applyAlignment="1">
      <alignment horizontal="center" vertical="center"/>
    </xf>
    <xf numFmtId="0" fontId="43" fillId="2" borderId="54" xfId="0" applyFont="1" applyFill="1" applyBorder="1" applyAlignment="1">
      <alignment horizontal="center" vertical="center"/>
    </xf>
    <xf numFmtId="0" fontId="43" fillId="2" borderId="55" xfId="0" applyFont="1" applyFill="1" applyBorder="1" applyAlignment="1">
      <alignment horizontal="center" vertical="center"/>
    </xf>
    <xf numFmtId="0" fontId="43" fillId="2" borderId="9" xfId="0" applyFont="1" applyFill="1" applyBorder="1" applyAlignment="1">
      <alignment horizontal="center" vertical="center"/>
    </xf>
    <xf numFmtId="0" fontId="43" fillId="2" borderId="1" xfId="0" applyFont="1" applyFill="1" applyBorder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0" fontId="43" fillId="0" borderId="34" xfId="0" applyFont="1" applyBorder="1" applyAlignment="1">
      <alignment horizontal="center" vertical="center"/>
    </xf>
    <xf numFmtId="0" fontId="43" fillId="0" borderId="52" xfId="0" applyFont="1" applyBorder="1" applyAlignment="1">
      <alignment horizontal="center" vertical="center"/>
    </xf>
    <xf numFmtId="0" fontId="43" fillId="0" borderId="40" xfId="0" applyFont="1" applyBorder="1" applyAlignment="1">
      <alignment horizontal="center" vertical="center"/>
    </xf>
    <xf numFmtId="0" fontId="43" fillId="0" borderId="47" xfId="0" applyFont="1" applyBorder="1" applyAlignment="1">
      <alignment horizontal="center" vertical="center"/>
    </xf>
    <xf numFmtId="0" fontId="43" fillId="0" borderId="33" xfId="0" applyFont="1" applyBorder="1" applyAlignment="1">
      <alignment horizontal="center" vertical="center"/>
    </xf>
    <xf numFmtId="0" fontId="43" fillId="0" borderId="51" xfId="0" applyFont="1" applyBorder="1" applyAlignment="1">
      <alignment horizontal="center" vertical="center"/>
    </xf>
    <xf numFmtId="0" fontId="20" fillId="0" borderId="29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/>
    </xf>
    <xf numFmtId="0" fontId="27" fillId="2" borderId="6" xfId="0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14" fontId="19" fillId="0" borderId="30" xfId="0" applyNumberFormat="1" applyFont="1" applyBorder="1" applyAlignment="1">
      <alignment horizontal="center" vertical="center" wrapText="1"/>
    </xf>
    <xf numFmtId="14" fontId="19" fillId="0" borderId="29" xfId="0" applyNumberFormat="1" applyFont="1" applyBorder="1" applyAlignment="1">
      <alignment horizontal="center" vertical="center" wrapText="1"/>
    </xf>
    <xf numFmtId="0" fontId="19" fillId="2" borderId="48" xfId="0" applyFont="1" applyFill="1" applyBorder="1" applyAlignment="1">
      <alignment horizontal="center" vertical="center" wrapText="1"/>
    </xf>
    <xf numFmtId="14" fontId="19" fillId="2" borderId="12" xfId="0" applyNumberFormat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5" fillId="2" borderId="53" xfId="0" applyFont="1" applyFill="1" applyBorder="1" applyAlignment="1">
      <alignment horizontal="center" vertical="center"/>
    </xf>
    <xf numFmtId="0" fontId="5" fillId="2" borderId="54" xfId="0" applyFont="1" applyFill="1" applyBorder="1" applyAlignment="1">
      <alignment horizontal="center" vertical="center"/>
    </xf>
    <xf numFmtId="0" fontId="5" fillId="2" borderId="5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left" vertical="center" wrapText="1"/>
    </xf>
    <xf numFmtId="49" fontId="2" fillId="0" borderId="32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0" fontId="20" fillId="0" borderId="29" xfId="0" applyFont="1" applyBorder="1" applyAlignment="1">
      <alignment horizontal="left" vertical="center" wrapText="1"/>
    </xf>
    <xf numFmtId="49" fontId="19" fillId="0" borderId="29" xfId="0" applyNumberFormat="1" applyFont="1" applyBorder="1" applyAlignment="1">
      <alignment horizontal="center" vertical="center" wrapText="1"/>
    </xf>
    <xf numFmtId="49" fontId="19" fillId="0" borderId="12" xfId="0" applyNumberFormat="1" applyFont="1" applyBorder="1" applyAlignment="1">
      <alignment horizontal="center" vertical="center" wrapText="1"/>
    </xf>
    <xf numFmtId="49" fontId="2" fillId="0" borderId="31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10" fillId="0" borderId="3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19" fillId="0" borderId="41" xfId="0" applyFont="1" applyBorder="1" applyAlignment="1">
      <alignment horizontal="center" vertical="center" wrapText="1"/>
    </xf>
    <xf numFmtId="0" fontId="27" fillId="0" borderId="41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 wrapText="1"/>
    </xf>
    <xf numFmtId="0" fontId="23" fillId="0" borderId="29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52" xfId="0" applyFont="1" applyBorder="1" applyAlignment="1">
      <alignment horizontal="center" vertical="center"/>
    </xf>
    <xf numFmtId="0" fontId="19" fillId="0" borderId="48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4" fontId="19" fillId="0" borderId="12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/>
    </xf>
    <xf numFmtId="14" fontId="19" fillId="0" borderId="6" xfId="0" applyNumberFormat="1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49" fontId="11" fillId="0" borderId="32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49" fontId="11" fillId="0" borderId="29" xfId="0" applyNumberFormat="1" applyFont="1" applyBorder="1" applyAlignment="1">
      <alignment horizontal="center" vertical="center"/>
    </xf>
    <xf numFmtId="49" fontId="11" fillId="0" borderId="12" xfId="0" applyNumberFormat="1" applyFont="1" applyBorder="1" applyAlignment="1">
      <alignment horizontal="center" vertical="center"/>
    </xf>
    <xf numFmtId="49" fontId="11" fillId="0" borderId="31" xfId="0" applyNumberFormat="1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2" borderId="31" xfId="0" applyFont="1" applyFill="1" applyBorder="1" applyAlignment="1">
      <alignment horizontal="center" vertical="center"/>
    </xf>
    <xf numFmtId="0" fontId="17" fillId="2" borderId="13" xfId="0" applyFont="1" applyFill="1" applyBorder="1" applyAlignment="1">
      <alignment horizontal="center" vertical="center"/>
    </xf>
    <xf numFmtId="0" fontId="15" fillId="2" borderId="18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58" fillId="0" borderId="0" xfId="0" applyFont="1" applyAlignment="1">
      <alignment horizontal="center" vertical="center" wrapText="1"/>
    </xf>
    <xf numFmtId="0" fontId="43" fillId="0" borderId="27" xfId="0" applyFont="1" applyBorder="1" applyAlignment="1">
      <alignment horizontal="center" vertical="center"/>
    </xf>
    <xf numFmtId="0" fontId="43" fillId="0" borderId="45" xfId="0" applyFont="1" applyBorder="1" applyAlignment="1">
      <alignment horizontal="center" vertical="center"/>
    </xf>
    <xf numFmtId="0" fontId="43" fillId="0" borderId="46" xfId="0" applyFont="1" applyBorder="1" applyAlignment="1">
      <alignment horizontal="center" vertical="center"/>
    </xf>
    <xf numFmtId="0" fontId="43" fillId="0" borderId="38" xfId="0" applyFont="1" applyBorder="1" applyAlignment="1">
      <alignment horizontal="center" vertical="center"/>
    </xf>
    <xf numFmtId="0" fontId="43" fillId="0" borderId="44" xfId="0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/>
    </xf>
    <xf numFmtId="0" fontId="43" fillId="0" borderId="12" xfId="0" applyFont="1" applyBorder="1" applyAlignment="1">
      <alignment horizontal="center" vertical="center"/>
    </xf>
    <xf numFmtId="0" fontId="43" fillId="0" borderId="6" xfId="0" applyFont="1" applyBorder="1" applyAlignment="1">
      <alignment horizontal="center" vertical="center"/>
    </xf>
    <xf numFmtId="0" fontId="43" fillId="0" borderId="41" xfId="0" applyFont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20" fillId="0" borderId="29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19" fillId="0" borderId="42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41" xfId="0" applyFont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19" fillId="2" borderId="12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1" fillId="0" borderId="30" xfId="0" applyFont="1" applyBorder="1" applyAlignment="1">
      <alignment horizontal="center" vertical="center"/>
    </xf>
    <xf numFmtId="0" fontId="31" fillId="0" borderId="42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2" borderId="12" xfId="0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32" fillId="0" borderId="10" xfId="0" applyFont="1" applyBorder="1" applyAlignment="1">
      <alignment horizontal="center" vertical="center" wrapText="1"/>
    </xf>
    <xf numFmtId="0" fontId="32" fillId="0" borderId="57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64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58" fillId="0" borderId="64" xfId="0" applyFont="1" applyBorder="1" applyAlignment="1">
      <alignment horizontal="center" vertical="center" wrapText="1"/>
    </xf>
    <xf numFmtId="0" fontId="58" fillId="0" borderId="49" xfId="0" applyFont="1" applyBorder="1" applyAlignment="1">
      <alignment horizontal="center" vertical="center" wrapText="1"/>
    </xf>
    <xf numFmtId="0" fontId="58" fillId="0" borderId="59" xfId="0" applyFont="1" applyBorder="1" applyAlignment="1">
      <alignment horizontal="center" vertical="center" wrapText="1"/>
    </xf>
    <xf numFmtId="0" fontId="32" fillId="0" borderId="61" xfId="0" applyFont="1" applyBorder="1" applyAlignment="1">
      <alignment horizontal="center" vertical="center" wrapText="1"/>
    </xf>
    <xf numFmtId="0" fontId="32" fillId="0" borderId="63" xfId="0" applyFont="1" applyBorder="1" applyAlignment="1">
      <alignment horizontal="center" vertical="center" wrapText="1"/>
    </xf>
    <xf numFmtId="0" fontId="58" fillId="0" borderId="63" xfId="0" applyFont="1" applyBorder="1" applyAlignment="1">
      <alignment horizontal="center" vertical="center" wrapText="1"/>
    </xf>
    <xf numFmtId="0" fontId="58" fillId="0" borderId="62" xfId="0" applyFont="1" applyBorder="1" applyAlignment="1">
      <alignment horizontal="center" vertical="center" wrapText="1"/>
    </xf>
    <xf numFmtId="0" fontId="1" fillId="2" borderId="76" xfId="0" applyFont="1" applyFill="1" applyBorder="1" applyAlignment="1">
      <alignment horizontal="center" vertical="center" wrapText="1"/>
    </xf>
    <xf numFmtId="0" fontId="1" fillId="2" borderId="77" xfId="0" applyFont="1" applyFill="1" applyBorder="1" applyAlignment="1">
      <alignment horizontal="center" vertical="center" wrapText="1"/>
    </xf>
    <xf numFmtId="0" fontId="15" fillId="2" borderId="87" xfId="0" applyFont="1" applyFill="1" applyBorder="1" applyAlignment="1">
      <alignment horizontal="center" vertical="center" wrapText="1"/>
    </xf>
    <xf numFmtId="0" fontId="15" fillId="2" borderId="88" xfId="0" applyFont="1" applyFill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2" borderId="17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12" fillId="2" borderId="56" xfId="0" applyFont="1" applyFill="1" applyBorder="1" applyAlignment="1">
      <alignment horizontal="center" vertical="center" textRotation="90" wrapText="1"/>
    </xf>
    <xf numFmtId="0" fontId="12" fillId="2" borderId="58" xfId="0" applyFont="1" applyFill="1" applyBorder="1" applyAlignment="1">
      <alignment horizontal="center" vertical="center" textRotation="90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wrapText="1"/>
    </xf>
    <xf numFmtId="0" fontId="17" fillId="2" borderId="7" xfId="0" applyFont="1" applyFill="1" applyBorder="1" applyAlignment="1">
      <alignment horizontal="center" wrapText="1"/>
    </xf>
    <xf numFmtId="0" fontId="11" fillId="2" borderId="49" xfId="0" applyFont="1" applyFill="1" applyBorder="1" applyAlignment="1">
      <alignment horizontal="center" vertical="center" wrapText="1"/>
    </xf>
    <xf numFmtId="0" fontId="11" fillId="2" borderId="36" xfId="0" applyFont="1" applyFill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/>
    </xf>
    <xf numFmtId="0" fontId="21" fillId="2" borderId="32" xfId="0" applyFont="1" applyFill="1" applyBorder="1" applyAlignment="1">
      <alignment horizontal="center" vertical="center"/>
    </xf>
    <xf numFmtId="0" fontId="41" fillId="0" borderId="82" xfId="0" applyFont="1" applyBorder="1" applyAlignment="1">
      <alignment horizontal="center" vertical="center"/>
    </xf>
    <xf numFmtId="0" fontId="41" fillId="0" borderId="7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0" fillId="0" borderId="6" xfId="0" applyFont="1" applyBorder="1" applyAlignment="1">
      <alignment horizontal="left" vertical="center" wrapText="1"/>
    </xf>
    <xf numFmtId="0" fontId="23" fillId="0" borderId="10" xfId="0" applyFont="1" applyBorder="1" applyAlignment="1">
      <alignment horizontal="center" vertical="center" wrapText="1"/>
    </xf>
    <xf numFmtId="0" fontId="5" fillId="0" borderId="62" xfId="0" applyFont="1" applyBorder="1" applyAlignment="1">
      <alignment horizontal="center" vertical="center"/>
    </xf>
    <xf numFmtId="0" fontId="27" fillId="0" borderId="49" xfId="0" applyFont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41" fillId="0" borderId="71" xfId="0" applyFont="1" applyBorder="1" applyAlignment="1">
      <alignment horizontal="center" vertical="center"/>
    </xf>
    <xf numFmtId="0" fontId="41" fillId="0" borderId="68" xfId="0" applyFont="1" applyBorder="1" applyAlignment="1">
      <alignment horizontal="center" vertical="center"/>
    </xf>
    <xf numFmtId="0" fontId="23" fillId="0" borderId="49" xfId="0" applyFont="1" applyBorder="1" applyAlignment="1">
      <alignment horizontal="center" vertical="center" wrapText="1"/>
    </xf>
    <xf numFmtId="0" fontId="50" fillId="0" borderId="57" xfId="0" applyFont="1" applyBorder="1" applyAlignment="1">
      <alignment horizontal="left" vertical="center" wrapText="1"/>
    </xf>
    <xf numFmtId="0" fontId="50" fillId="0" borderId="59" xfId="0" applyFont="1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0" xfId="0" applyFont="1" applyAlignment="1">
      <alignment horizontal="center" vertical="top"/>
    </xf>
    <xf numFmtId="0" fontId="19" fillId="0" borderId="16" xfId="0" applyFont="1" applyBorder="1" applyAlignment="1">
      <alignment horizontal="center" vertical="center"/>
    </xf>
    <xf numFmtId="0" fontId="48" fillId="0" borderId="6" xfId="0" applyFont="1" applyBorder="1" applyAlignment="1">
      <alignment horizontal="center" vertical="center" wrapText="1"/>
    </xf>
    <xf numFmtId="0" fontId="48" fillId="0" borderId="41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51" fillId="0" borderId="12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48" fillId="0" borderId="12" xfId="0" applyFont="1" applyBorder="1" applyAlignment="1">
      <alignment horizontal="center" vertical="center" wrapText="1"/>
    </xf>
    <xf numFmtId="0" fontId="51" fillId="0" borderId="41" xfId="0" applyFont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49" fillId="0" borderId="57" xfId="0" applyFont="1" applyBorder="1" applyAlignment="1">
      <alignment horizontal="left" vertical="center" wrapText="1"/>
    </xf>
    <xf numFmtId="0" fontId="49" fillId="0" borderId="59" xfId="0" applyFont="1" applyBorder="1" applyAlignment="1">
      <alignment horizontal="left" vertical="center" wrapText="1"/>
    </xf>
    <xf numFmtId="0" fontId="32" fillId="0" borderId="84" xfId="0" applyFont="1" applyBorder="1" applyAlignment="1">
      <alignment horizontal="center" vertical="center" wrapText="1"/>
    </xf>
    <xf numFmtId="0" fontId="32" fillId="0" borderId="73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left" vertical="center" wrapText="1"/>
    </xf>
    <xf numFmtId="0" fontId="32" fillId="0" borderId="15" xfId="0" applyFont="1" applyBorder="1" applyAlignment="1">
      <alignment horizontal="center" vertical="center" wrapText="1"/>
    </xf>
    <xf numFmtId="0" fontId="58" fillId="0" borderId="84" xfId="0" applyFont="1" applyBorder="1" applyAlignment="1">
      <alignment horizontal="center" vertical="center" wrapText="1"/>
    </xf>
    <xf numFmtId="0" fontId="58" fillId="0" borderId="20" xfId="0" applyFont="1" applyBorder="1" applyAlignment="1">
      <alignment horizontal="center" vertical="center" wrapText="1"/>
    </xf>
    <xf numFmtId="0" fontId="58" fillId="0" borderId="73" xfId="0" applyFont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7" fillId="0" borderId="82" xfId="0" applyFont="1" applyBorder="1" applyAlignment="1">
      <alignment horizontal="center" vertical="center"/>
    </xf>
    <xf numFmtId="0" fontId="7" fillId="0" borderId="71" xfId="0" applyFont="1" applyBorder="1" applyAlignment="1">
      <alignment horizontal="center" vertical="center"/>
    </xf>
    <xf numFmtId="0" fontId="7" fillId="0" borderId="68" xfId="0" applyFont="1" applyBorder="1" applyAlignment="1">
      <alignment horizontal="center" vertical="center"/>
    </xf>
    <xf numFmtId="0" fontId="7" fillId="0" borderId="72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68" fillId="2" borderId="87" xfId="0" applyFont="1" applyFill="1" applyBorder="1" applyAlignment="1">
      <alignment horizontal="center" vertical="center" wrapText="1"/>
    </xf>
    <xf numFmtId="0" fontId="68" fillId="2" borderId="88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49" fontId="20" fillId="0" borderId="29" xfId="0" applyNumberFormat="1" applyFont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/>
    </xf>
    <xf numFmtId="0" fontId="17" fillId="2" borderId="67" xfId="0" applyFont="1" applyFill="1" applyBorder="1" applyAlignment="1">
      <alignment horizontal="center" vertical="center"/>
    </xf>
    <xf numFmtId="0" fontId="17" fillId="2" borderId="50" xfId="0" applyFont="1" applyFill="1" applyBorder="1" applyAlignment="1">
      <alignment horizontal="center" vertical="center"/>
    </xf>
    <xf numFmtId="0" fontId="49" fillId="0" borderId="6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left" vertical="center" wrapText="1"/>
    </xf>
    <xf numFmtId="0" fontId="51" fillId="0" borderId="41" xfId="0" applyFont="1" applyBorder="1" applyAlignment="1">
      <alignment horizontal="left" vertical="center" wrapText="1"/>
    </xf>
    <xf numFmtId="0" fontId="49" fillId="0" borderId="41" xfId="0" applyFont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 wrapText="1"/>
    </xf>
    <xf numFmtId="0" fontId="31" fillId="0" borderId="42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/>
    </xf>
    <xf numFmtId="0" fontId="49" fillId="0" borderId="12" xfId="0" applyFont="1" applyBorder="1" applyAlignment="1">
      <alignment horizontal="center" vertical="center" wrapText="1"/>
    </xf>
    <xf numFmtId="0" fontId="51" fillId="0" borderId="12" xfId="0" applyFont="1" applyBorder="1" applyAlignment="1">
      <alignment horizontal="left" vertical="center" wrapText="1"/>
    </xf>
    <xf numFmtId="0" fontId="31" fillId="0" borderId="29" xfId="0" applyFont="1" applyBorder="1" applyAlignment="1">
      <alignment horizontal="center" vertical="center" wrapText="1"/>
    </xf>
    <xf numFmtId="0" fontId="25" fillId="0" borderId="30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 wrapText="1"/>
    </xf>
    <xf numFmtId="0" fontId="55" fillId="0" borderId="6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64" xfId="0" applyFont="1" applyBorder="1" applyAlignment="1">
      <alignment horizontal="center" vertical="center"/>
    </xf>
    <xf numFmtId="0" fontId="50" fillId="0" borderId="57" xfId="0" applyFont="1" applyBorder="1" applyAlignment="1">
      <alignment horizontal="center" vertical="center" wrapText="1"/>
    </xf>
    <xf numFmtId="0" fontId="50" fillId="0" borderId="59" xfId="0" applyFont="1" applyBorder="1" applyAlignment="1">
      <alignment horizontal="center" vertical="center" wrapText="1"/>
    </xf>
    <xf numFmtId="0" fontId="16" fillId="0" borderId="66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67" fillId="0" borderId="63" xfId="0" applyFont="1" applyBorder="1" applyAlignment="1">
      <alignment horizontal="center" vertical="center" wrapText="1"/>
    </xf>
    <xf numFmtId="0" fontId="67" fillId="0" borderId="6" xfId="0" applyFont="1" applyBorder="1" applyAlignment="1">
      <alignment horizontal="center" vertical="center" wrapText="1"/>
    </xf>
    <xf numFmtId="0" fontId="67" fillId="0" borderId="62" xfId="0" applyFont="1" applyBorder="1" applyAlignment="1">
      <alignment horizontal="center" vertical="center" wrapText="1"/>
    </xf>
    <xf numFmtId="0" fontId="67" fillId="0" borderId="49" xfId="0" applyFont="1" applyBorder="1" applyAlignment="1">
      <alignment horizontal="center" vertical="center" wrapText="1"/>
    </xf>
    <xf numFmtId="0" fontId="67" fillId="0" borderId="6" xfId="0" applyFont="1" applyBorder="1" applyAlignment="1">
      <alignment horizontal="center" vertical="center"/>
    </xf>
    <xf numFmtId="0" fontId="67" fillId="0" borderId="64" xfId="0" applyFont="1" applyBorder="1" applyAlignment="1">
      <alignment horizontal="center" vertical="center"/>
    </xf>
    <xf numFmtId="0" fontId="67" fillId="0" borderId="49" xfId="0" applyFont="1" applyBorder="1" applyAlignment="1">
      <alignment horizontal="center" vertical="center"/>
    </xf>
    <xf numFmtId="0" fontId="67" fillId="0" borderId="59" xfId="0" applyFont="1" applyBorder="1" applyAlignment="1">
      <alignment horizontal="center" vertical="center"/>
    </xf>
    <xf numFmtId="0" fontId="7" fillId="0" borderId="6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 wrapText="1"/>
    </xf>
    <xf numFmtId="0" fontId="17" fillId="2" borderId="61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62" xfId="0" applyFont="1" applyFill="1" applyBorder="1" applyAlignment="1">
      <alignment horizontal="center" vertical="center" wrapText="1"/>
    </xf>
    <xf numFmtId="0" fontId="17" fillId="2" borderId="49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0" fontId="19" fillId="2" borderId="67" xfId="0" applyFont="1" applyFill="1" applyBorder="1" applyAlignment="1">
      <alignment horizontal="center" vertical="center" wrapText="1"/>
    </xf>
    <xf numFmtId="0" fontId="19" fillId="2" borderId="68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center" vertical="center" wrapText="1"/>
    </xf>
    <xf numFmtId="0" fontId="19" fillId="2" borderId="66" xfId="0" applyFont="1" applyFill="1" applyBorder="1" applyAlignment="1">
      <alignment horizontal="center" vertical="center" wrapText="1"/>
    </xf>
    <xf numFmtId="0" fontId="19" fillId="2" borderId="71" xfId="0" applyFont="1" applyFill="1" applyBorder="1" applyAlignment="1">
      <alignment horizontal="center" vertical="center" wrapText="1"/>
    </xf>
    <xf numFmtId="0" fontId="7" fillId="0" borderId="7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56" fillId="2" borderId="67" xfId="0" applyFont="1" applyFill="1" applyBorder="1" applyAlignment="1">
      <alignment horizontal="center" vertical="center" textRotation="90" wrapText="1"/>
    </xf>
    <xf numFmtId="0" fontId="56" fillId="2" borderId="66" xfId="0" applyFont="1" applyFill="1" applyBorder="1" applyAlignment="1">
      <alignment horizontal="center" vertical="center" textRotation="90" wrapText="1"/>
    </xf>
    <xf numFmtId="0" fontId="83" fillId="0" borderId="0" xfId="0" applyFont="1" applyAlignment="1">
      <alignment horizontal="center"/>
    </xf>
    <xf numFmtId="0" fontId="50" fillId="0" borderId="6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 wrapText="1"/>
    </xf>
    <xf numFmtId="0" fontId="30" fillId="0" borderId="59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27" fillId="0" borderId="30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30" xfId="0" applyFont="1" applyBorder="1" applyAlignment="1">
      <alignment vertical="center" wrapText="1"/>
    </xf>
    <xf numFmtId="0" fontId="27" fillId="0" borderId="29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78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7" fillId="0" borderId="57" xfId="0" applyFont="1" applyBorder="1" applyAlignment="1">
      <alignment horizontal="center" vertical="center" wrapText="1"/>
    </xf>
    <xf numFmtId="0" fontId="57" fillId="0" borderId="59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/>
    </xf>
    <xf numFmtId="0" fontId="37" fillId="0" borderId="64" xfId="0" applyFont="1" applyBorder="1" applyAlignment="1">
      <alignment horizontal="center" vertical="center"/>
    </xf>
    <xf numFmtId="0" fontId="37" fillId="0" borderId="49" xfId="0" applyFont="1" applyBorder="1" applyAlignment="1">
      <alignment horizontal="center" vertical="center"/>
    </xf>
    <xf numFmtId="0" fontId="37" fillId="0" borderId="59" xfId="0" applyFont="1" applyBorder="1" applyAlignment="1">
      <alignment horizontal="center" vertical="center"/>
    </xf>
    <xf numFmtId="0" fontId="41" fillId="0" borderId="63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64" xfId="0" applyFont="1" applyBorder="1" applyAlignment="1">
      <alignment horizontal="center" vertical="center" wrapText="1"/>
    </xf>
    <xf numFmtId="0" fontId="41" fillId="0" borderId="62" xfId="0" applyFont="1" applyBorder="1" applyAlignment="1">
      <alignment horizontal="center" vertical="center" wrapText="1"/>
    </xf>
    <xf numFmtId="0" fontId="41" fillId="0" borderId="49" xfId="0" applyFont="1" applyBorder="1" applyAlignment="1">
      <alignment horizontal="center" vertical="center" wrapText="1"/>
    </xf>
    <xf numFmtId="0" fontId="37" fillId="0" borderId="12" xfId="0" applyFont="1" applyBorder="1" applyAlignment="1">
      <alignment horizontal="center" vertical="center" wrapText="1"/>
    </xf>
    <xf numFmtId="0" fontId="37" fillId="0" borderId="65" xfId="0" applyFont="1" applyBorder="1" applyAlignment="1">
      <alignment horizontal="center" vertical="center" wrapText="1"/>
    </xf>
    <xf numFmtId="0" fontId="41" fillId="0" borderId="73" xfId="0" applyFont="1" applyBorder="1" applyAlignment="1">
      <alignment horizontal="center" vertical="center" wrapText="1"/>
    </xf>
    <xf numFmtId="0" fontId="41" fillId="0" borderId="12" xfId="0" applyFont="1" applyBorder="1" applyAlignment="1">
      <alignment horizontal="center" vertical="center" wrapText="1"/>
    </xf>
    <xf numFmtId="0" fontId="5" fillId="0" borderId="74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7" fillId="0" borderId="76" xfId="0" applyFont="1" applyBorder="1" applyAlignment="1">
      <alignment horizontal="center" vertical="center" wrapText="1"/>
    </xf>
    <xf numFmtId="0" fontId="57" fillId="0" borderId="7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16" fillId="0" borderId="0" xfId="0" applyFont="1" applyAlignment="1">
      <alignment horizontal="left"/>
    </xf>
    <xf numFmtId="0" fontId="27" fillId="0" borderId="48" xfId="0" applyFont="1" applyBorder="1" applyAlignment="1">
      <alignment vertical="center" wrapText="1"/>
    </xf>
    <xf numFmtId="0" fontId="27" fillId="0" borderId="42" xfId="0" applyFont="1" applyBorder="1" applyAlignment="1">
      <alignment vertical="center" wrapText="1"/>
    </xf>
    <xf numFmtId="0" fontId="0" fillId="3" borderId="60" xfId="0" applyFill="1" applyBorder="1" applyAlignment="1">
      <alignment horizontal="center"/>
    </xf>
    <xf numFmtId="0" fontId="16" fillId="0" borderId="48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50" fillId="0" borderId="30" xfId="0" applyFont="1" applyBorder="1" applyAlignment="1">
      <alignment horizontal="left" vertical="center" wrapText="1"/>
    </xf>
    <xf numFmtId="0" fontId="50" fillId="0" borderId="12" xfId="0" applyFont="1" applyBorder="1" applyAlignment="1">
      <alignment horizontal="left" vertical="center" wrapText="1"/>
    </xf>
    <xf numFmtId="0" fontId="84" fillId="0" borderId="33" xfId="0" applyFont="1" applyBorder="1" applyAlignment="1">
      <alignment horizontal="center"/>
    </xf>
    <xf numFmtId="0" fontId="8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19" fillId="0" borderId="30" xfId="0" applyFont="1" applyBorder="1" applyAlignment="1">
      <alignment horizontal="left" vertical="center" wrapText="1"/>
    </xf>
    <xf numFmtId="0" fontId="19" fillId="0" borderId="12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12" fillId="2" borderId="67" xfId="0" applyFont="1" applyFill="1" applyBorder="1" applyAlignment="1">
      <alignment horizontal="center" vertical="center" textRotation="90" wrapText="1"/>
    </xf>
    <xf numFmtId="0" fontId="12" fillId="2" borderId="66" xfId="0" applyFont="1" applyFill="1" applyBorder="1" applyAlignment="1">
      <alignment horizontal="center" vertical="center" textRotation="90" wrapText="1"/>
    </xf>
    <xf numFmtId="0" fontId="0" fillId="2" borderId="17" xfId="0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 wrapText="1"/>
    </xf>
    <xf numFmtId="0" fontId="19" fillId="0" borderId="6" xfId="0" applyFont="1" applyBorder="1" applyAlignment="1">
      <alignment horizontal="left" vertical="center" wrapText="1"/>
    </xf>
    <xf numFmtId="0" fontId="0" fillId="4" borderId="0" xfId="0" applyFill="1" applyAlignment="1">
      <alignment horizontal="center"/>
    </xf>
    <xf numFmtId="0" fontId="19" fillId="0" borderId="42" xfId="0" applyFont="1" applyBorder="1" applyAlignment="1">
      <alignment horizontal="left" vertical="center" wrapText="1"/>
    </xf>
    <xf numFmtId="0" fontId="19" fillId="0" borderId="29" xfId="0" applyFont="1" applyBorder="1" applyAlignment="1">
      <alignment horizontal="left" vertical="center" wrapText="1"/>
    </xf>
    <xf numFmtId="0" fontId="50" fillId="0" borderId="76" xfId="0" applyFont="1" applyBorder="1" applyAlignment="1">
      <alignment horizontal="center" vertical="center" wrapText="1"/>
    </xf>
    <xf numFmtId="0" fontId="50" fillId="0" borderId="7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28" fillId="0" borderId="6" xfId="0" applyFont="1" applyBorder="1" applyAlignment="1">
      <alignment horizontal="left" vertical="center" wrapText="1"/>
    </xf>
    <xf numFmtId="0" fontId="0" fillId="5" borderId="60" xfId="0" applyFill="1" applyBorder="1" applyAlignment="1">
      <alignment horizontal="center"/>
    </xf>
    <xf numFmtId="0" fontId="5" fillId="0" borderId="29" xfId="0" applyFont="1" applyBorder="1" applyAlignment="1">
      <alignment horizontal="center" vertical="center" wrapText="1"/>
    </xf>
    <xf numFmtId="0" fontId="23" fillId="0" borderId="29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 wrapText="1"/>
    </xf>
    <xf numFmtId="0" fontId="23" fillId="0" borderId="6" xfId="0" applyFont="1" applyBorder="1" applyAlignment="1">
      <alignment horizontal="left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23" fillId="0" borderId="30" xfId="0" applyFont="1" applyBorder="1" applyAlignment="1">
      <alignment horizontal="left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65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64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/>
    </xf>
    <xf numFmtId="0" fontId="58" fillId="0" borderId="6" xfId="0" applyFont="1" applyBorder="1" applyAlignment="1">
      <alignment horizontal="center" vertical="center"/>
    </xf>
    <xf numFmtId="0" fontId="58" fillId="0" borderId="64" xfId="0" applyFont="1" applyBorder="1" applyAlignment="1">
      <alignment horizontal="center" vertical="center"/>
    </xf>
    <xf numFmtId="0" fontId="58" fillId="0" borderId="49" xfId="0" applyFont="1" applyBorder="1" applyAlignment="1">
      <alignment horizontal="center" vertical="center"/>
    </xf>
    <xf numFmtId="0" fontId="58" fillId="0" borderId="59" xfId="0" applyFont="1" applyBorder="1" applyAlignment="1">
      <alignment horizontal="center" vertical="center"/>
    </xf>
    <xf numFmtId="0" fontId="0" fillId="5" borderId="52" xfId="0" applyFill="1" applyBorder="1" applyAlignment="1">
      <alignment horizontal="center"/>
    </xf>
    <xf numFmtId="0" fontId="0" fillId="5" borderId="55" xfId="0" applyFill="1" applyBorder="1" applyAlignment="1">
      <alignment horizontal="center"/>
    </xf>
    <xf numFmtId="0" fontId="21" fillId="0" borderId="6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6" fillId="0" borderId="91" xfId="0" applyFont="1" applyBorder="1" applyAlignment="1">
      <alignment horizontal="center" vertical="center"/>
    </xf>
    <xf numFmtId="0" fontId="16" fillId="0" borderId="9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16" fillId="0" borderId="3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left" vertical="center" wrapText="1"/>
    </xf>
    <xf numFmtId="0" fontId="16" fillId="0" borderId="78" xfId="0" applyFont="1" applyBorder="1" applyAlignment="1">
      <alignment horizontal="center" vertical="center" wrapText="1"/>
    </xf>
    <xf numFmtId="0" fontId="41" fillId="0" borderId="0" xfId="0" applyFont="1" applyAlignment="1">
      <alignment horizontal="center"/>
    </xf>
    <xf numFmtId="0" fontId="4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3" fillId="0" borderId="6" xfId="0" applyFont="1" applyBorder="1" applyAlignment="1">
      <alignment horizontal="left" vertical="center" wrapText="1"/>
    </xf>
    <xf numFmtId="0" fontId="27" fillId="0" borderId="64" xfId="0" applyFont="1" applyBorder="1" applyAlignment="1">
      <alignment horizontal="center" vertical="center"/>
    </xf>
    <xf numFmtId="0" fontId="27" fillId="0" borderId="63" xfId="0" applyFont="1" applyBorder="1" applyAlignment="1">
      <alignment horizontal="center" vertical="center" wrapText="1"/>
    </xf>
    <xf numFmtId="0" fontId="27" fillId="0" borderId="62" xfId="0" applyFont="1" applyBorder="1" applyAlignment="1">
      <alignment horizontal="center" vertical="center" wrapText="1"/>
    </xf>
    <xf numFmtId="0" fontId="27" fillId="0" borderId="49" xfId="0" applyFont="1" applyBorder="1" applyAlignment="1">
      <alignment horizontal="center" vertical="center"/>
    </xf>
    <xf numFmtId="0" fontId="27" fillId="0" borderId="59" xfId="0" applyFont="1" applyBorder="1" applyAlignment="1">
      <alignment horizontal="center" vertical="center"/>
    </xf>
    <xf numFmtId="0" fontId="26" fillId="0" borderId="63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/>
    </xf>
    <xf numFmtId="0" fontId="26" fillId="0" borderId="64" xfId="0" applyFont="1" applyBorder="1" applyAlignment="1">
      <alignment horizontal="center" vertical="center"/>
    </xf>
    <xf numFmtId="0" fontId="26" fillId="0" borderId="64" xfId="0" applyFont="1" applyBorder="1" applyAlignment="1">
      <alignment horizontal="center" vertical="center" wrapText="1"/>
    </xf>
    <xf numFmtId="0" fontId="2" fillId="2" borderId="6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62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 vertical="center" wrapText="1"/>
    </xf>
    <xf numFmtId="0" fontId="2" fillId="2" borderId="68" xfId="0" applyFont="1" applyFill="1" applyBorder="1" applyAlignment="1">
      <alignment horizontal="center" vertical="center" wrapText="1"/>
    </xf>
    <xf numFmtId="0" fontId="2" fillId="2" borderId="66" xfId="0" applyFont="1" applyFill="1" applyBorder="1" applyAlignment="1">
      <alignment horizontal="center" vertical="center" wrapText="1"/>
    </xf>
    <xf numFmtId="0" fontId="2" fillId="2" borderId="71" xfId="0" applyFont="1" applyFill="1" applyBorder="1" applyAlignment="1">
      <alignment horizontal="center" vertical="center" wrapText="1"/>
    </xf>
    <xf numFmtId="0" fontId="26" fillId="0" borderId="73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0" borderId="65" xfId="0" applyFont="1" applyBorder="1" applyAlignment="1">
      <alignment horizontal="center" vertical="center" wrapText="1"/>
    </xf>
    <xf numFmtId="0" fontId="21" fillId="0" borderId="74" xfId="0" applyFont="1" applyBorder="1" applyAlignment="1">
      <alignment horizontal="center" vertical="center"/>
    </xf>
    <xf numFmtId="0" fontId="21" fillId="0" borderId="75" xfId="0" applyFont="1" applyBorder="1" applyAlignment="1">
      <alignment horizontal="center" vertical="center"/>
    </xf>
    <xf numFmtId="0" fontId="29" fillId="0" borderId="76" xfId="0" applyFont="1" applyBorder="1" applyAlignment="1">
      <alignment horizontal="center" vertical="center" wrapText="1"/>
    </xf>
    <xf numFmtId="0" fontId="29" fillId="0" borderId="77" xfId="0" applyFont="1" applyBorder="1" applyAlignment="1">
      <alignment horizontal="center" vertical="center" wrapText="1"/>
    </xf>
    <xf numFmtId="0" fontId="16" fillId="0" borderId="41" xfId="0" applyFont="1" applyBorder="1" applyAlignment="1">
      <alignment horizontal="center" vertical="center" wrapText="1"/>
    </xf>
    <xf numFmtId="0" fontId="21" fillId="0" borderId="0" xfId="0" applyFont="1" applyAlignment="1">
      <alignment horizontal="left"/>
    </xf>
    <xf numFmtId="0" fontId="21" fillId="0" borderId="61" xfId="0" applyFont="1" applyBorder="1" applyAlignment="1">
      <alignment horizontal="center" vertical="center"/>
    </xf>
    <xf numFmtId="0" fontId="21" fillId="0" borderId="62" xfId="0" applyFont="1" applyBorder="1" applyAlignment="1">
      <alignment horizontal="center" vertical="center"/>
    </xf>
    <xf numFmtId="0" fontId="29" fillId="0" borderId="57" xfId="0" applyFont="1" applyBorder="1" applyAlignment="1">
      <alignment horizontal="center" vertical="center" wrapText="1"/>
    </xf>
    <xf numFmtId="0" fontId="29" fillId="0" borderId="5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16" fillId="0" borderId="94" xfId="0" applyFont="1" applyBorder="1" applyAlignment="1">
      <alignment horizontal="center" vertical="center"/>
    </xf>
    <xf numFmtId="0" fontId="16" fillId="0" borderId="93" xfId="0" applyFont="1" applyBorder="1" applyAlignment="1">
      <alignment horizontal="center" vertical="center"/>
    </xf>
    <xf numFmtId="0" fontId="60" fillId="0" borderId="0" xfId="0" applyFont="1" applyAlignment="1">
      <alignment horizontal="center" vertical="top" wrapText="1"/>
    </xf>
    <xf numFmtId="0" fontId="36" fillId="0" borderId="33" xfId="0" applyFont="1" applyBorder="1" applyAlignment="1">
      <alignment horizontal="center" vertical="top"/>
    </xf>
    <xf numFmtId="0" fontId="36" fillId="0" borderId="0" xfId="0" applyFont="1" applyAlignment="1">
      <alignment horizontal="center" vertical="top"/>
    </xf>
    <xf numFmtId="0" fontId="21" fillId="0" borderId="41" xfId="0" applyFont="1" applyBorder="1" applyAlignment="1">
      <alignment horizontal="center" vertical="center" wrapText="1"/>
    </xf>
    <xf numFmtId="0" fontId="53" fillId="0" borderId="30" xfId="0" applyFont="1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 wrapText="1"/>
    </xf>
    <xf numFmtId="0" fontId="31" fillId="0" borderId="64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31" fillId="0" borderId="49" xfId="0" applyFont="1" applyBorder="1" applyAlignment="1">
      <alignment horizontal="center" vertical="center"/>
    </xf>
    <xf numFmtId="0" fontId="31" fillId="0" borderId="59" xfId="0" applyFont="1" applyBorder="1" applyAlignment="1">
      <alignment horizontal="center" vertical="center"/>
    </xf>
    <xf numFmtId="0" fontId="21" fillId="0" borderId="78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1" fillId="0" borderId="64" xfId="0" applyFont="1" applyBorder="1" applyAlignment="1">
      <alignment horizontal="center" vertical="center" wrapText="1"/>
    </xf>
    <xf numFmtId="0" fontId="5" fillId="0" borderId="73" xfId="0" applyFont="1" applyBorder="1" applyAlignment="1">
      <alignment horizontal="center" vertical="center" wrapText="1"/>
    </xf>
    <xf numFmtId="0" fontId="31" fillId="0" borderId="65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21" fillId="0" borderId="42" xfId="0" applyFont="1" applyBorder="1" applyAlignment="1">
      <alignment horizontal="center" vertical="center" wrapText="1"/>
    </xf>
    <xf numFmtId="0" fontId="53" fillId="0" borderId="30" xfId="0" applyFont="1" applyBorder="1" applyAlignment="1">
      <alignment horizontal="left" vertical="center" wrapText="1"/>
    </xf>
    <xf numFmtId="0" fontId="53" fillId="0" borderId="12" xfId="0" applyFont="1" applyBorder="1" applyAlignment="1">
      <alignment horizontal="left" vertical="center" wrapText="1"/>
    </xf>
    <xf numFmtId="0" fontId="21" fillId="0" borderId="66" xfId="0" applyFont="1" applyBorder="1" applyAlignment="1">
      <alignment horizontal="center"/>
    </xf>
    <xf numFmtId="0" fontId="36" fillId="0" borderId="0" xfId="0" applyFont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48" fillId="0" borderId="6" xfId="0" applyFont="1" applyBorder="1" applyAlignment="1">
      <alignment horizontal="left" vertical="center" wrapText="1"/>
    </xf>
    <xf numFmtId="0" fontId="27" fillId="0" borderId="64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/>
    </xf>
    <xf numFmtId="0" fontId="27" fillId="0" borderId="64" xfId="0" applyFont="1" applyBorder="1" applyAlignment="1">
      <alignment horizontal="center"/>
    </xf>
    <xf numFmtId="0" fontId="16" fillId="0" borderId="74" xfId="0" applyFont="1" applyBorder="1" applyAlignment="1">
      <alignment horizontal="center" vertical="center"/>
    </xf>
    <xf numFmtId="0" fontId="16" fillId="0" borderId="75" xfId="0" applyFont="1" applyBorder="1" applyAlignment="1">
      <alignment horizontal="center" vertical="center"/>
    </xf>
    <xf numFmtId="0" fontId="49" fillId="0" borderId="76" xfId="0" applyFont="1" applyBorder="1" applyAlignment="1">
      <alignment horizontal="center" vertical="center" wrapText="1"/>
    </xf>
    <xf numFmtId="0" fontId="49" fillId="0" borderId="77" xfId="0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49" xfId="0" applyFont="1" applyBorder="1" applyAlignment="1">
      <alignment horizontal="center" vertical="center" wrapText="1"/>
    </xf>
    <xf numFmtId="0" fontId="27" fillId="0" borderId="49" xfId="0" applyFont="1" applyBorder="1" applyAlignment="1">
      <alignment horizontal="center"/>
    </xf>
    <xf numFmtId="0" fontId="27" fillId="0" borderId="59" xfId="0" applyFont="1" applyBorder="1" applyAlignment="1">
      <alignment horizontal="center"/>
    </xf>
    <xf numFmtId="0" fontId="27" fillId="0" borderId="65" xfId="0" applyFont="1" applyBorder="1" applyAlignment="1">
      <alignment horizontal="center" vertical="center" wrapText="1"/>
    </xf>
    <xf numFmtId="0" fontId="17" fillId="2" borderId="67" xfId="0" applyFont="1" applyFill="1" applyBorder="1" applyAlignment="1">
      <alignment horizontal="center" vertical="center" wrapText="1"/>
    </xf>
    <xf numFmtId="0" fontId="17" fillId="2" borderId="68" xfId="0" applyFont="1" applyFill="1" applyBorder="1" applyAlignment="1">
      <alignment horizontal="center" vertical="center" wrapText="1"/>
    </xf>
    <xf numFmtId="0" fontId="17" fillId="2" borderId="66" xfId="0" applyFont="1" applyFill="1" applyBorder="1" applyAlignment="1">
      <alignment horizontal="center" vertical="center" wrapText="1"/>
    </xf>
    <xf numFmtId="0" fontId="17" fillId="2" borderId="71" xfId="0" applyFont="1" applyFill="1" applyBorder="1" applyAlignment="1">
      <alignment horizontal="center" vertical="center" wrapText="1"/>
    </xf>
    <xf numFmtId="0" fontId="16" fillId="0" borderId="61" xfId="0" applyFont="1" applyBorder="1" applyAlignment="1">
      <alignment horizontal="center" vertical="center"/>
    </xf>
    <xf numFmtId="0" fontId="16" fillId="0" borderId="62" xfId="0" applyFont="1" applyBorder="1" applyAlignment="1">
      <alignment horizontal="center" vertical="center"/>
    </xf>
    <xf numFmtId="0" fontId="49" fillId="0" borderId="57" xfId="0" applyFont="1" applyBorder="1" applyAlignment="1">
      <alignment horizontal="center" vertical="center" wrapText="1"/>
    </xf>
    <xf numFmtId="0" fontId="49" fillId="0" borderId="59" xfId="0" applyFont="1" applyBorder="1" applyAlignment="1">
      <alignment horizontal="center" vertical="center" wrapText="1"/>
    </xf>
    <xf numFmtId="0" fontId="19" fillId="0" borderId="0" xfId="0" applyFont="1" applyAlignment="1">
      <alignment horizontal="right"/>
    </xf>
    <xf numFmtId="0" fontId="0" fillId="0" borderId="60" xfId="0" applyBorder="1" applyAlignment="1">
      <alignment horizontal="center"/>
    </xf>
    <xf numFmtId="0" fontId="11" fillId="2" borderId="67" xfId="0" applyFont="1" applyFill="1" applyBorder="1" applyAlignment="1">
      <alignment horizontal="center" vertical="center" wrapText="1"/>
    </xf>
    <xf numFmtId="0" fontId="11" fillId="2" borderId="68" xfId="0" applyFont="1" applyFill="1" applyBorder="1" applyAlignment="1">
      <alignment horizontal="center" vertical="center" wrapText="1"/>
    </xf>
    <xf numFmtId="0" fontId="11" fillId="2" borderId="66" xfId="0" applyFont="1" applyFill="1" applyBorder="1" applyAlignment="1">
      <alignment horizontal="center" vertical="center" wrapText="1"/>
    </xf>
    <xf numFmtId="0" fontId="11" fillId="2" borderId="71" xfId="0" applyFont="1" applyFill="1" applyBorder="1" applyAlignment="1">
      <alignment horizontal="center" vertical="center" wrapText="1"/>
    </xf>
    <xf numFmtId="0" fontId="62" fillId="0" borderId="76" xfId="0" applyFont="1" applyBorder="1" applyAlignment="1">
      <alignment horizontal="center" vertical="center" wrapText="1"/>
    </xf>
    <xf numFmtId="0" fontId="62" fillId="0" borderId="77" xfId="0" applyFont="1" applyBorder="1" applyAlignment="1">
      <alignment horizontal="center" vertical="center" wrapText="1"/>
    </xf>
    <xf numFmtId="0" fontId="76" fillId="0" borderId="6" xfId="0" applyFont="1" applyBorder="1" applyAlignment="1">
      <alignment horizontal="center" vertical="center" wrapText="1"/>
    </xf>
    <xf numFmtId="0" fontId="76" fillId="0" borderId="12" xfId="0" applyFont="1" applyBorder="1" applyAlignment="1">
      <alignment horizontal="center" vertical="center" wrapText="1"/>
    </xf>
    <xf numFmtId="0" fontId="78" fillId="0" borderId="29" xfId="0" applyFont="1" applyBorder="1" applyAlignment="1">
      <alignment horizontal="left" vertical="center" wrapText="1"/>
    </xf>
    <xf numFmtId="0" fontId="78" fillId="0" borderId="12" xfId="0" applyFont="1" applyBorder="1" applyAlignment="1">
      <alignment horizontal="left" vertical="center" wrapText="1"/>
    </xf>
    <xf numFmtId="0" fontId="78" fillId="0" borderId="30" xfId="0" applyFont="1" applyBorder="1" applyAlignment="1">
      <alignment horizontal="left" vertical="center" wrapText="1"/>
    </xf>
    <xf numFmtId="0" fontId="78" fillId="0" borderId="42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center" vertical="center"/>
    </xf>
    <xf numFmtId="0" fontId="27" fillId="0" borderId="33" xfId="0" applyFont="1" applyBorder="1" applyAlignment="1">
      <alignment horizontal="center" vertical="center"/>
    </xf>
    <xf numFmtId="0" fontId="27" fillId="0" borderId="82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0" fontId="27" fillId="0" borderId="66" xfId="0" applyFont="1" applyBorder="1" applyAlignment="1">
      <alignment horizontal="center" vertical="center"/>
    </xf>
    <xf numFmtId="0" fontId="27" fillId="0" borderId="71" xfId="0" applyFont="1" applyBorder="1" applyAlignment="1">
      <alignment horizontal="center" vertical="center"/>
    </xf>
    <xf numFmtId="0" fontId="27" fillId="0" borderId="17" xfId="0" applyFont="1" applyBorder="1" applyAlignment="1">
      <alignment horizontal="center" vertical="center" wrapText="1"/>
    </xf>
    <xf numFmtId="0" fontId="27" fillId="0" borderId="67" xfId="0" applyFont="1" applyBorder="1" applyAlignment="1">
      <alignment horizontal="center" vertical="center" wrapText="1"/>
    </xf>
    <xf numFmtId="0" fontId="27" fillId="0" borderId="68" xfId="0" applyFont="1" applyBorder="1" applyAlignment="1">
      <alignment horizontal="center" vertical="center" wrapText="1"/>
    </xf>
    <xf numFmtId="0" fontId="27" fillId="0" borderId="31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70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0" fontId="27" fillId="0" borderId="33" xfId="0" applyFont="1" applyBorder="1" applyAlignment="1">
      <alignment horizontal="center" vertical="center" wrapText="1"/>
    </xf>
    <xf numFmtId="0" fontId="27" fillId="0" borderId="82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72" xfId="0" applyFont="1" applyBorder="1" applyAlignment="1">
      <alignment horizontal="center" vertical="center" wrapText="1"/>
    </xf>
    <xf numFmtId="0" fontId="49" fillId="0" borderId="19" xfId="0" applyFont="1" applyBorder="1" applyAlignment="1">
      <alignment horizontal="center" vertical="center" wrapText="1"/>
    </xf>
    <xf numFmtId="0" fontId="49" fillId="0" borderId="25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47" fillId="0" borderId="0" xfId="0" applyFont="1" applyAlignment="1">
      <alignment horizontal="center" vertical="justify"/>
    </xf>
    <xf numFmtId="0" fontId="76" fillId="0" borderId="6" xfId="0" applyFont="1" applyBorder="1" applyAlignment="1">
      <alignment horizontal="center" vertical="center"/>
    </xf>
    <xf numFmtId="0" fontId="81" fillId="0" borderId="6" xfId="0" applyFont="1" applyBorder="1" applyAlignment="1">
      <alignment horizontal="left" vertical="center" wrapText="1"/>
    </xf>
    <xf numFmtId="0" fontId="79" fillId="0" borderId="0" xfId="0" applyFont="1" applyAlignment="1">
      <alignment horizontal="center"/>
    </xf>
    <xf numFmtId="0" fontId="76" fillId="0" borderId="61" xfId="0" applyFont="1" applyBorder="1" applyAlignment="1">
      <alignment horizontal="center" vertical="center"/>
    </xf>
    <xf numFmtId="0" fontId="76" fillId="0" borderId="62" xfId="0" applyFont="1" applyBorder="1" applyAlignment="1">
      <alignment horizontal="center" vertical="center"/>
    </xf>
    <xf numFmtId="0" fontId="81" fillId="0" borderId="57" xfId="0" applyFont="1" applyBorder="1" applyAlignment="1">
      <alignment horizontal="center" vertical="center" wrapText="1"/>
    </xf>
    <xf numFmtId="0" fontId="81" fillId="0" borderId="59" xfId="0" applyFont="1" applyBorder="1" applyAlignment="1">
      <alignment horizontal="center" vertical="center" wrapText="1"/>
    </xf>
    <xf numFmtId="0" fontId="76" fillId="0" borderId="41" xfId="0" applyFont="1" applyBorder="1" applyAlignment="1">
      <alignment horizontal="center" vertical="center" wrapText="1"/>
    </xf>
    <xf numFmtId="0" fontId="76" fillId="0" borderId="30" xfId="0" applyFont="1" applyBorder="1" applyAlignment="1">
      <alignment horizontal="center" vertical="center"/>
    </xf>
    <xf numFmtId="0" fontId="76" fillId="0" borderId="12" xfId="0" applyFont="1" applyBorder="1" applyAlignment="1">
      <alignment horizontal="center" vertical="center"/>
    </xf>
    <xf numFmtId="0" fontId="48" fillId="0" borderId="57" xfId="0" applyFont="1" applyBorder="1" applyAlignment="1">
      <alignment horizontal="center" vertical="center" wrapText="1"/>
    </xf>
    <xf numFmtId="0" fontId="48" fillId="0" borderId="59" xfId="0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/>
    </xf>
    <xf numFmtId="0" fontId="16" fillId="0" borderId="29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81" fillId="0" borderId="30" xfId="0" applyFont="1" applyBorder="1" applyAlignment="1">
      <alignment horizontal="left" vertical="center" wrapText="1"/>
    </xf>
    <xf numFmtId="0" fontId="81" fillId="0" borderId="12" xfId="0" applyFont="1" applyBorder="1" applyAlignment="1">
      <alignment horizontal="left" vertical="center" wrapText="1"/>
    </xf>
    <xf numFmtId="0" fontId="31" fillId="0" borderId="30" xfId="0" applyFont="1" applyBorder="1" applyAlignment="1">
      <alignment horizontal="left" vertical="center" wrapText="1"/>
    </xf>
    <xf numFmtId="0" fontId="31" fillId="0" borderId="12" xfId="0" applyFont="1" applyBorder="1" applyAlignment="1">
      <alignment horizontal="left" vertical="center" wrapText="1"/>
    </xf>
    <xf numFmtId="0" fontId="11" fillId="2" borderId="61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62" xfId="0" applyFont="1" applyFill="1" applyBorder="1" applyAlignment="1">
      <alignment horizontal="center" vertical="center" wrapText="1"/>
    </xf>
    <xf numFmtId="0" fontId="31" fillId="0" borderId="6" xfId="0" applyFont="1" applyBorder="1" applyAlignment="1">
      <alignment horizontal="left" vertical="center" wrapText="1"/>
    </xf>
    <xf numFmtId="0" fontId="31" fillId="0" borderId="41" xfId="0" applyFont="1" applyBorder="1" applyAlignment="1">
      <alignment horizontal="left" vertical="center" wrapText="1"/>
    </xf>
    <xf numFmtId="0" fontId="31" fillId="0" borderId="29" xfId="0" applyFont="1" applyBorder="1" applyAlignment="1">
      <alignment horizontal="left" vertical="center" wrapText="1"/>
    </xf>
    <xf numFmtId="0" fontId="49" fillId="0" borderId="30" xfId="0" applyFont="1" applyBorder="1" applyAlignment="1">
      <alignment horizontal="center" vertical="center" wrapText="1"/>
    </xf>
    <xf numFmtId="0" fontId="49" fillId="0" borderId="30" xfId="0" applyFont="1" applyBorder="1" applyAlignment="1">
      <alignment horizontal="left" vertical="center" wrapText="1"/>
    </xf>
    <xf numFmtId="0" fontId="49" fillId="0" borderId="12" xfId="0" applyFont="1" applyBorder="1" applyAlignment="1">
      <alignment horizontal="left" vertical="center" wrapText="1"/>
    </xf>
    <xf numFmtId="0" fontId="31" fillId="0" borderId="42" xfId="0" applyFont="1" applyBorder="1" applyAlignment="1">
      <alignment horizontal="left" vertical="center" wrapText="1"/>
    </xf>
    <xf numFmtId="0" fontId="16" fillId="0" borderId="41" xfId="0" applyFont="1" applyBorder="1" applyAlignment="1">
      <alignment horizontal="center" vertical="center"/>
    </xf>
    <xf numFmtId="0" fontId="76" fillId="0" borderId="78" xfId="0" applyFont="1" applyBorder="1" applyAlignment="1">
      <alignment horizontal="center" vertical="center" wrapText="1"/>
    </xf>
    <xf numFmtId="0" fontId="78" fillId="0" borderId="48" xfId="0" applyFont="1" applyBorder="1" applyAlignment="1">
      <alignment horizontal="left" vertical="center" wrapText="1"/>
    </xf>
    <xf numFmtId="0" fontId="62" fillId="0" borderId="19" xfId="0" applyFont="1" applyBorder="1" applyAlignment="1">
      <alignment horizontal="center" vertical="center" wrapText="1"/>
    </xf>
    <xf numFmtId="0" fontId="62" fillId="0" borderId="25" xfId="0" applyFont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textRotation="90" wrapText="1"/>
    </xf>
    <xf numFmtId="0" fontId="2" fillId="2" borderId="31" xfId="0" applyFont="1" applyFill="1" applyBorder="1" applyAlignment="1">
      <alignment horizontal="center" vertical="center" wrapText="1"/>
    </xf>
    <xf numFmtId="0" fontId="29" fillId="0" borderId="30" xfId="0" applyFont="1" applyBorder="1" applyAlignment="1">
      <alignment horizontal="left" vertical="center" wrapText="1"/>
    </xf>
    <xf numFmtId="0" fontId="16" fillId="0" borderId="67" xfId="0" applyFont="1" applyBorder="1" applyAlignment="1">
      <alignment horizontal="center"/>
    </xf>
    <xf numFmtId="0" fontId="16" fillId="0" borderId="49" xfId="0" applyFont="1" applyBorder="1" applyAlignment="1">
      <alignment horizontal="center" vertical="center"/>
    </xf>
    <xf numFmtId="0" fontId="49" fillId="0" borderId="49" xfId="0" applyFont="1" applyBorder="1" applyAlignment="1">
      <alignment horizontal="left" vertical="center" wrapText="1"/>
    </xf>
    <xf numFmtId="0" fontId="16" fillId="0" borderId="97" xfId="0" applyFont="1" applyBorder="1" applyAlignment="1">
      <alignment horizontal="center" vertical="center"/>
    </xf>
    <xf numFmtId="0" fontId="11" fillId="0" borderId="32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12" fillId="2" borderId="16" xfId="0" applyFont="1" applyFill="1" applyBorder="1" applyAlignment="1">
      <alignment horizontal="center" vertical="center" textRotation="90" wrapText="1"/>
    </xf>
    <xf numFmtId="0" fontId="12" fillId="2" borderId="21" xfId="0" applyFont="1" applyFill="1" applyBorder="1" applyAlignment="1">
      <alignment horizontal="center" vertical="center" textRotation="90" wrapText="1"/>
    </xf>
    <xf numFmtId="0" fontId="11" fillId="0" borderId="29" xfId="0" applyFont="1" applyBorder="1" applyAlignment="1">
      <alignment horizontal="left" vertical="center" wrapText="1"/>
    </xf>
    <xf numFmtId="0" fontId="11" fillId="0" borderId="42" xfId="0" applyFont="1" applyBorder="1" applyAlignment="1">
      <alignment horizontal="left" vertical="center" wrapText="1"/>
    </xf>
    <xf numFmtId="0" fontId="21" fillId="0" borderId="41" xfId="0" applyFont="1" applyBorder="1" applyAlignment="1">
      <alignment horizontal="center" vertical="center"/>
    </xf>
    <xf numFmtId="0" fontId="53" fillId="0" borderId="41" xfId="0" applyFont="1" applyBorder="1" applyAlignment="1">
      <alignment horizontal="left" vertical="center" wrapText="1"/>
    </xf>
    <xf numFmtId="0" fontId="29" fillId="0" borderId="30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16" fillId="0" borderId="103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0" fontId="0" fillId="5" borderId="0" xfId="0" applyFill="1" applyAlignment="1">
      <alignment horizontal="center"/>
    </xf>
    <xf numFmtId="0" fontId="0" fillId="5" borderId="51" xfId="0" applyFill="1" applyBorder="1" applyAlignment="1">
      <alignment horizontal="center"/>
    </xf>
    <xf numFmtId="0" fontId="16" fillId="0" borderId="101" xfId="0" applyFont="1" applyBorder="1" applyAlignment="1">
      <alignment horizontal="center" vertical="center"/>
    </xf>
    <xf numFmtId="0" fontId="16" fillId="0" borderId="100" xfId="0" applyFont="1" applyBorder="1" applyAlignment="1">
      <alignment horizontal="center" vertical="center"/>
    </xf>
    <xf numFmtId="0" fontId="16" fillId="0" borderId="102" xfId="0" applyFont="1" applyBorder="1" applyAlignment="1">
      <alignment horizontal="center" vertical="center"/>
    </xf>
    <xf numFmtId="0" fontId="16" fillId="0" borderId="99" xfId="0" applyFont="1" applyBorder="1" applyAlignment="1">
      <alignment horizontal="center" vertical="center"/>
    </xf>
    <xf numFmtId="0" fontId="31" fillId="0" borderId="48" xfId="0" applyFont="1" applyBorder="1" applyAlignment="1">
      <alignment horizontal="left" vertical="center" wrapText="1"/>
    </xf>
    <xf numFmtId="0" fontId="15" fillId="0" borderId="29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1" fillId="2" borderId="56" xfId="0" applyFont="1" applyFill="1" applyBorder="1" applyAlignment="1">
      <alignment horizontal="center" vertical="center"/>
    </xf>
    <xf numFmtId="0" fontId="11" fillId="2" borderId="68" xfId="0" applyFont="1" applyFill="1" applyBorder="1" applyAlignment="1">
      <alignment horizontal="center" vertical="center"/>
    </xf>
    <xf numFmtId="0" fontId="11" fillId="2" borderId="69" xfId="0" applyFont="1" applyFill="1" applyBorder="1" applyAlignment="1">
      <alignment horizontal="center" vertical="center"/>
    </xf>
    <xf numFmtId="0" fontId="11" fillId="2" borderId="70" xfId="0" applyFont="1" applyFill="1" applyBorder="1" applyAlignment="1">
      <alignment horizontal="center" vertical="center"/>
    </xf>
    <xf numFmtId="0" fontId="11" fillId="2" borderId="67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26" fillId="0" borderId="61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6" fillId="0" borderId="63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27" fillId="0" borderId="57" xfId="0" applyFont="1" applyBorder="1" applyAlignment="1">
      <alignment horizontal="center" vertical="center"/>
    </xf>
    <xf numFmtId="0" fontId="26" fillId="0" borderId="62" xfId="0" applyFont="1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63" fillId="0" borderId="35" xfId="0" applyFont="1" applyBorder="1" applyAlignment="1">
      <alignment horizontal="center"/>
    </xf>
    <xf numFmtId="0" fontId="63" fillId="0" borderId="83" xfId="0" applyFont="1" applyBorder="1" applyAlignment="1">
      <alignment horizontal="center"/>
    </xf>
    <xf numFmtId="0" fontId="63" fillId="0" borderId="27" xfId="0" applyFont="1" applyBorder="1" applyAlignment="1">
      <alignment horizontal="center"/>
    </xf>
    <xf numFmtId="0" fontId="49" fillId="0" borderId="41" xfId="0" applyFont="1" applyBorder="1" applyAlignment="1">
      <alignment horizontal="left" vertical="center" wrapText="1"/>
    </xf>
    <xf numFmtId="0" fontId="16" fillId="0" borderId="48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3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3.jpe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79374</xdr:colOff>
      <xdr:row>0</xdr:row>
      <xdr:rowOff>31749</xdr:rowOff>
    </xdr:from>
    <xdr:to>
      <xdr:col>1</xdr:col>
      <xdr:colOff>501802</xdr:colOff>
      <xdr:row>3</xdr:row>
      <xdr:rowOff>262949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4" y="31749"/>
          <a:ext cx="1057428" cy="10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2794001</xdr:colOff>
      <xdr:row>0</xdr:row>
      <xdr:rowOff>63500</xdr:rowOff>
    </xdr:from>
    <xdr:to>
      <xdr:col>9</xdr:col>
      <xdr:colOff>711202</xdr:colOff>
      <xdr:row>3</xdr:row>
      <xdr:rowOff>294049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746"/>
        <a:stretch/>
      </xdr:blipFill>
      <xdr:spPr>
        <a:xfrm>
          <a:off x="15036801" y="63500"/>
          <a:ext cx="1816100" cy="104334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50800</xdr:colOff>
      <xdr:row>0</xdr:row>
      <xdr:rowOff>33200</xdr:rowOff>
    </xdr:from>
    <xdr:to>
      <xdr:col>3</xdr:col>
      <xdr:colOff>714528</xdr:colOff>
      <xdr:row>3</xdr:row>
      <xdr:rowOff>200900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100" y="33200"/>
          <a:ext cx="1057428" cy="10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139067</xdr:colOff>
      <xdr:row>0</xdr:row>
      <xdr:rowOff>63500</xdr:rowOff>
    </xdr:from>
    <xdr:to>
      <xdr:col>24</xdr:col>
      <xdr:colOff>1561467</xdr:colOff>
      <xdr:row>3</xdr:row>
      <xdr:rowOff>230549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746"/>
        <a:stretch/>
      </xdr:blipFill>
      <xdr:spPr>
        <a:xfrm>
          <a:off x="13080367" y="63500"/>
          <a:ext cx="1816100" cy="104334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25400</xdr:rowOff>
    </xdr:from>
    <xdr:to>
      <xdr:col>3</xdr:col>
      <xdr:colOff>511328</xdr:colOff>
      <xdr:row>3</xdr:row>
      <xdr:rowOff>218500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5400"/>
          <a:ext cx="1057428" cy="10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75567</xdr:colOff>
      <xdr:row>0</xdr:row>
      <xdr:rowOff>55700</xdr:rowOff>
    </xdr:from>
    <xdr:to>
      <xdr:col>24</xdr:col>
      <xdr:colOff>989967</xdr:colOff>
      <xdr:row>3</xdr:row>
      <xdr:rowOff>248149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746"/>
        <a:stretch/>
      </xdr:blipFill>
      <xdr:spPr>
        <a:xfrm>
          <a:off x="12800967" y="55700"/>
          <a:ext cx="1816100" cy="104334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241300</xdr:colOff>
      <xdr:row>0</xdr:row>
      <xdr:rowOff>139700</xdr:rowOff>
    </xdr:from>
    <xdr:to>
      <xdr:col>3</xdr:col>
      <xdr:colOff>587528</xdr:colOff>
      <xdr:row>3</xdr:row>
      <xdr:rowOff>332800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39700"/>
          <a:ext cx="1057428" cy="10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177167</xdr:colOff>
      <xdr:row>0</xdr:row>
      <xdr:rowOff>170000</xdr:rowOff>
    </xdr:from>
    <xdr:to>
      <xdr:col>24</xdr:col>
      <xdr:colOff>1091567</xdr:colOff>
      <xdr:row>4</xdr:row>
      <xdr:rowOff>19549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746"/>
        <a:stretch/>
      </xdr:blipFill>
      <xdr:spPr>
        <a:xfrm>
          <a:off x="12877167" y="170000"/>
          <a:ext cx="1816100" cy="104334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38100</xdr:colOff>
      <xdr:row>0</xdr:row>
      <xdr:rowOff>0</xdr:rowOff>
    </xdr:from>
    <xdr:to>
      <xdr:col>3</xdr:col>
      <xdr:colOff>701828</xdr:colOff>
      <xdr:row>3</xdr:row>
      <xdr:rowOff>53400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0"/>
          <a:ext cx="1057428" cy="10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37467</xdr:colOff>
      <xdr:row>0</xdr:row>
      <xdr:rowOff>4900</xdr:rowOff>
    </xdr:from>
    <xdr:to>
      <xdr:col>24</xdr:col>
      <xdr:colOff>951867</xdr:colOff>
      <xdr:row>3</xdr:row>
      <xdr:rowOff>57649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746"/>
        <a:stretch/>
      </xdr:blipFill>
      <xdr:spPr>
        <a:xfrm>
          <a:off x="13347067" y="4900"/>
          <a:ext cx="1816100" cy="1043349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373811</xdr:colOff>
      <xdr:row>0</xdr:row>
      <xdr:rowOff>172528</xdr:rowOff>
    </xdr:from>
    <xdr:to>
      <xdr:col>3</xdr:col>
      <xdr:colOff>654862</xdr:colOff>
      <xdr:row>3</xdr:row>
      <xdr:rowOff>224490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1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453" y="172528"/>
          <a:ext cx="1057428" cy="10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19</xdr:col>
      <xdr:colOff>1751248</xdr:colOff>
      <xdr:row>0</xdr:row>
      <xdr:rowOff>30299</xdr:rowOff>
    </xdr:from>
    <xdr:to>
      <xdr:col>24</xdr:col>
      <xdr:colOff>936291</xdr:colOff>
      <xdr:row>3</xdr:row>
      <xdr:rowOff>81610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19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746"/>
        <a:stretch/>
      </xdr:blipFill>
      <xdr:spPr>
        <a:xfrm>
          <a:off x="13368154" y="30299"/>
          <a:ext cx="1816100" cy="104334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399527</xdr:colOff>
      <xdr:row>0</xdr:row>
      <xdr:rowOff>40137</xdr:rowOff>
    </xdr:from>
    <xdr:to>
      <xdr:col>28</xdr:col>
      <xdr:colOff>1555733</xdr:colOff>
      <xdr:row>3</xdr:row>
      <xdr:rowOff>226851</xdr:rowOff>
    </xdr:to>
    <xdr:pic>
      <xdr:nvPicPr>
        <xdr:cNvPr id="2" name="Рисунок 3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5909402" y="40137"/>
          <a:ext cx="1156206" cy="115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47625</xdr:rowOff>
    </xdr:from>
    <xdr:to>
      <xdr:col>3</xdr:col>
      <xdr:colOff>513950</xdr:colOff>
      <xdr:row>3</xdr:row>
      <xdr:rowOff>312554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1275950" cy="1233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</xdr:colOff>
      <xdr:row>0</xdr:row>
      <xdr:rowOff>55113</xdr:rowOff>
    </xdr:from>
    <xdr:to>
      <xdr:col>3</xdr:col>
      <xdr:colOff>537762</xdr:colOff>
      <xdr:row>4</xdr:row>
      <xdr:rowOff>26354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" y="55113"/>
          <a:ext cx="1275950" cy="1233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513950</xdr:colOff>
      <xdr:row>4</xdr:row>
      <xdr:rowOff>13981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75950" cy="1288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556846</xdr:colOff>
      <xdr:row>0</xdr:row>
      <xdr:rowOff>0</xdr:rowOff>
    </xdr:from>
    <xdr:to>
      <xdr:col>28</xdr:col>
      <xdr:colOff>1713052</xdr:colOff>
      <xdr:row>3</xdr:row>
      <xdr:rowOff>256930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6441615" y="0"/>
          <a:ext cx="1156206" cy="119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513950</xdr:colOff>
      <xdr:row>4</xdr:row>
      <xdr:rowOff>13981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75950" cy="1288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556846</xdr:colOff>
      <xdr:row>0</xdr:row>
      <xdr:rowOff>43962</xdr:rowOff>
    </xdr:from>
    <xdr:to>
      <xdr:col>28</xdr:col>
      <xdr:colOff>1713052</xdr:colOff>
      <xdr:row>3</xdr:row>
      <xdr:rowOff>300892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6910538" y="43962"/>
          <a:ext cx="1156206" cy="119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513950</xdr:colOff>
      <xdr:row>4</xdr:row>
      <xdr:rowOff>13981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75950" cy="1288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498230</xdr:colOff>
      <xdr:row>0</xdr:row>
      <xdr:rowOff>43962</xdr:rowOff>
    </xdr:from>
    <xdr:to>
      <xdr:col>28</xdr:col>
      <xdr:colOff>1654436</xdr:colOff>
      <xdr:row>3</xdr:row>
      <xdr:rowOff>300892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6910538" y="43962"/>
          <a:ext cx="1156206" cy="119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444500</xdr:colOff>
      <xdr:row>3</xdr:row>
      <xdr:rowOff>95250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84250" cy="98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377031</xdr:colOff>
      <xdr:row>0</xdr:row>
      <xdr:rowOff>47625</xdr:rowOff>
    </xdr:from>
    <xdr:to>
      <xdr:col>13</xdr:col>
      <xdr:colOff>700882</xdr:colOff>
      <xdr:row>3</xdr:row>
      <xdr:rowOff>122083</xdr:rowOff>
    </xdr:to>
    <xdr:pic>
      <xdr:nvPicPr>
        <xdr:cNvPr id="8" name="Рисунок 3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2128500" y="47625"/>
          <a:ext cx="931070" cy="955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513950</xdr:colOff>
      <xdr:row>4</xdr:row>
      <xdr:rowOff>43289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75950" cy="1288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542193</xdr:colOff>
      <xdr:row>0</xdr:row>
      <xdr:rowOff>43962</xdr:rowOff>
    </xdr:from>
    <xdr:to>
      <xdr:col>28</xdr:col>
      <xdr:colOff>1698399</xdr:colOff>
      <xdr:row>3</xdr:row>
      <xdr:rowOff>330200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071731" y="43962"/>
          <a:ext cx="1156206" cy="119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513950</xdr:colOff>
      <xdr:row>4</xdr:row>
      <xdr:rowOff>13981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75950" cy="1288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527539</xdr:colOff>
      <xdr:row>0</xdr:row>
      <xdr:rowOff>43962</xdr:rowOff>
    </xdr:from>
    <xdr:to>
      <xdr:col>28</xdr:col>
      <xdr:colOff>1683745</xdr:colOff>
      <xdr:row>3</xdr:row>
      <xdr:rowOff>300892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071731" y="43962"/>
          <a:ext cx="1156206" cy="119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0</xdr:rowOff>
    </xdr:from>
    <xdr:to>
      <xdr:col>3</xdr:col>
      <xdr:colOff>550532</xdr:colOff>
      <xdr:row>4</xdr:row>
      <xdr:rowOff>66491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0"/>
          <a:ext cx="1264907" cy="1304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566563</xdr:colOff>
      <xdr:row>0</xdr:row>
      <xdr:rowOff>0</xdr:rowOff>
    </xdr:from>
    <xdr:to>
      <xdr:col>29</xdr:col>
      <xdr:colOff>8269</xdr:colOff>
      <xdr:row>3</xdr:row>
      <xdr:rowOff>321651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124188" y="0"/>
          <a:ext cx="1156206" cy="1210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502907</xdr:colOff>
      <xdr:row>4</xdr:row>
      <xdr:rowOff>9341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4907" cy="1304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541163</xdr:colOff>
      <xdr:row>0</xdr:row>
      <xdr:rowOff>0</xdr:rowOff>
    </xdr:from>
    <xdr:to>
      <xdr:col>28</xdr:col>
      <xdr:colOff>1697369</xdr:colOff>
      <xdr:row>3</xdr:row>
      <xdr:rowOff>258151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209913" y="0"/>
          <a:ext cx="1156206" cy="1210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502907</xdr:colOff>
      <xdr:row>4</xdr:row>
      <xdr:rowOff>52081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4907" cy="1326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493538</xdr:colOff>
      <xdr:row>0</xdr:row>
      <xdr:rowOff>0</xdr:rowOff>
    </xdr:from>
    <xdr:to>
      <xdr:col>28</xdr:col>
      <xdr:colOff>1649744</xdr:colOff>
      <xdr:row>3</xdr:row>
      <xdr:rowOff>288680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067038" y="0"/>
          <a:ext cx="1156206" cy="12265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502907</xdr:colOff>
      <xdr:row>4</xdr:row>
      <xdr:rowOff>154658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4907" cy="1326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493538</xdr:colOff>
      <xdr:row>0</xdr:row>
      <xdr:rowOff>0</xdr:rowOff>
    </xdr:from>
    <xdr:to>
      <xdr:col>27</xdr:col>
      <xdr:colOff>1649744</xdr:colOff>
      <xdr:row>4</xdr:row>
      <xdr:rowOff>54218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067038" y="0"/>
          <a:ext cx="1156206" cy="12265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502907</xdr:colOff>
      <xdr:row>2</xdr:row>
      <xdr:rowOff>564966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4907" cy="13474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493538</xdr:colOff>
      <xdr:row>0</xdr:row>
      <xdr:rowOff>0</xdr:rowOff>
    </xdr:from>
    <xdr:to>
      <xdr:col>27</xdr:col>
      <xdr:colOff>1649744</xdr:colOff>
      <xdr:row>2</xdr:row>
      <xdr:rowOff>464526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095613" y="0"/>
          <a:ext cx="1156206" cy="124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502907</xdr:colOff>
      <xdr:row>3</xdr:row>
      <xdr:rowOff>301197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4907" cy="13474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493538</xdr:colOff>
      <xdr:row>0</xdr:row>
      <xdr:rowOff>0</xdr:rowOff>
    </xdr:from>
    <xdr:to>
      <xdr:col>28</xdr:col>
      <xdr:colOff>1649744</xdr:colOff>
      <xdr:row>3</xdr:row>
      <xdr:rowOff>200757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095613" y="0"/>
          <a:ext cx="1156206" cy="124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502907</xdr:colOff>
      <xdr:row>3</xdr:row>
      <xdr:rowOff>169312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4907" cy="1326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493538</xdr:colOff>
      <xdr:row>0</xdr:row>
      <xdr:rowOff>0</xdr:rowOff>
    </xdr:from>
    <xdr:to>
      <xdr:col>28</xdr:col>
      <xdr:colOff>1649744</xdr:colOff>
      <xdr:row>3</xdr:row>
      <xdr:rowOff>68872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095613" y="0"/>
          <a:ext cx="1156206" cy="12265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502907</xdr:colOff>
      <xdr:row>3</xdr:row>
      <xdr:rowOff>301197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4907" cy="13298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493538</xdr:colOff>
      <xdr:row>0</xdr:row>
      <xdr:rowOff>0</xdr:rowOff>
    </xdr:from>
    <xdr:to>
      <xdr:col>27</xdr:col>
      <xdr:colOff>1649744</xdr:colOff>
      <xdr:row>3</xdr:row>
      <xdr:rowOff>200757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095613" y="0"/>
          <a:ext cx="1156206" cy="1229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289719</xdr:colOff>
      <xdr:row>0</xdr:row>
      <xdr:rowOff>31750</xdr:rowOff>
    </xdr:from>
    <xdr:to>
      <xdr:col>18</xdr:col>
      <xdr:colOff>14289</xdr:colOff>
      <xdr:row>3</xdr:row>
      <xdr:rowOff>130021</xdr:rowOff>
    </xdr:to>
    <xdr:pic>
      <xdr:nvPicPr>
        <xdr:cNvPr id="2" name="Рисунок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2418219" y="31750"/>
          <a:ext cx="931070" cy="955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611188</xdr:colOff>
      <xdr:row>3</xdr:row>
      <xdr:rowOff>119063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92188" cy="976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502907</xdr:colOff>
      <xdr:row>3</xdr:row>
      <xdr:rowOff>169312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4907" cy="1331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493538</xdr:colOff>
      <xdr:row>0</xdr:row>
      <xdr:rowOff>0</xdr:rowOff>
    </xdr:from>
    <xdr:to>
      <xdr:col>27</xdr:col>
      <xdr:colOff>1649744</xdr:colOff>
      <xdr:row>3</xdr:row>
      <xdr:rowOff>68872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095613" y="0"/>
          <a:ext cx="1156206" cy="12309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502907</xdr:colOff>
      <xdr:row>3</xdr:row>
      <xdr:rowOff>301197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4907" cy="13298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728488</xdr:colOff>
      <xdr:row>0</xdr:row>
      <xdr:rowOff>47625</xdr:rowOff>
    </xdr:from>
    <xdr:to>
      <xdr:col>29</xdr:col>
      <xdr:colOff>170194</xdr:colOff>
      <xdr:row>3</xdr:row>
      <xdr:rowOff>248382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508363" y="47625"/>
          <a:ext cx="1156206" cy="1232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502907</xdr:colOff>
      <xdr:row>3</xdr:row>
      <xdr:rowOff>301197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4907" cy="13298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728488</xdr:colOff>
      <xdr:row>0</xdr:row>
      <xdr:rowOff>47625</xdr:rowOff>
    </xdr:from>
    <xdr:to>
      <xdr:col>29</xdr:col>
      <xdr:colOff>170194</xdr:colOff>
      <xdr:row>3</xdr:row>
      <xdr:rowOff>248382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568688" y="47625"/>
          <a:ext cx="1156206" cy="1229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502907</xdr:colOff>
      <xdr:row>3</xdr:row>
      <xdr:rowOff>301197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4907" cy="13298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728488</xdr:colOff>
      <xdr:row>0</xdr:row>
      <xdr:rowOff>47625</xdr:rowOff>
    </xdr:from>
    <xdr:to>
      <xdr:col>30</xdr:col>
      <xdr:colOff>170194</xdr:colOff>
      <xdr:row>3</xdr:row>
      <xdr:rowOff>248382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568688" y="47625"/>
          <a:ext cx="1156206" cy="1229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502907</xdr:colOff>
      <xdr:row>4</xdr:row>
      <xdr:rowOff>78947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4907" cy="13298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728488</xdr:colOff>
      <xdr:row>0</xdr:row>
      <xdr:rowOff>47625</xdr:rowOff>
    </xdr:from>
    <xdr:to>
      <xdr:col>29</xdr:col>
      <xdr:colOff>170194</xdr:colOff>
      <xdr:row>4</xdr:row>
      <xdr:rowOff>26132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568688" y="47625"/>
          <a:ext cx="1156206" cy="1229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502907</xdr:colOff>
      <xdr:row>4</xdr:row>
      <xdr:rowOff>78947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80147" cy="1321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728488</xdr:colOff>
      <xdr:row>0</xdr:row>
      <xdr:rowOff>47625</xdr:rowOff>
    </xdr:from>
    <xdr:to>
      <xdr:col>30</xdr:col>
      <xdr:colOff>170194</xdr:colOff>
      <xdr:row>4</xdr:row>
      <xdr:rowOff>26132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7964928" y="47625"/>
          <a:ext cx="1201926" cy="1220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240970</xdr:colOff>
      <xdr:row>4</xdr:row>
      <xdr:rowOff>78947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" y="0"/>
          <a:ext cx="1280147" cy="1321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728488</xdr:colOff>
      <xdr:row>0</xdr:row>
      <xdr:rowOff>47625</xdr:rowOff>
    </xdr:from>
    <xdr:to>
      <xdr:col>30</xdr:col>
      <xdr:colOff>170194</xdr:colOff>
      <xdr:row>4</xdr:row>
      <xdr:rowOff>26132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2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8094468" y="47625"/>
          <a:ext cx="1201926" cy="1220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883226</xdr:colOff>
      <xdr:row>3</xdr:row>
      <xdr:rowOff>423874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4226" cy="1272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1870364</xdr:colOff>
      <xdr:row>0</xdr:row>
      <xdr:rowOff>69272</xdr:rowOff>
    </xdr:from>
    <xdr:to>
      <xdr:col>23</xdr:col>
      <xdr:colOff>3026570</xdr:colOff>
      <xdr:row>3</xdr:row>
      <xdr:rowOff>414931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9915909" y="69272"/>
          <a:ext cx="1156206" cy="119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935181</xdr:colOff>
      <xdr:row>3</xdr:row>
      <xdr:rowOff>423874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8556" cy="1271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1870364</xdr:colOff>
      <xdr:row>0</xdr:row>
      <xdr:rowOff>69272</xdr:rowOff>
    </xdr:from>
    <xdr:to>
      <xdr:col>23</xdr:col>
      <xdr:colOff>3026570</xdr:colOff>
      <xdr:row>3</xdr:row>
      <xdr:rowOff>414931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85" t="5714" r="8572" b="5357"/>
        <a:stretch>
          <a:fillRect/>
        </a:stretch>
      </xdr:blipFill>
      <xdr:spPr bwMode="auto">
        <a:xfrm>
          <a:off x="19948814" y="69272"/>
          <a:ext cx="1156206" cy="1193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15240</xdr:rowOff>
    </xdr:from>
    <xdr:to>
      <xdr:col>2</xdr:col>
      <xdr:colOff>737388</xdr:colOff>
      <xdr:row>3</xdr:row>
      <xdr:rowOff>53400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" y="15240"/>
          <a:ext cx="1057428" cy="10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1591947</xdr:colOff>
      <xdr:row>0</xdr:row>
      <xdr:rowOff>46991</xdr:rowOff>
    </xdr:from>
    <xdr:to>
      <xdr:col>22</xdr:col>
      <xdr:colOff>390527</xdr:colOff>
      <xdr:row>3</xdr:row>
      <xdr:rowOff>84500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746"/>
        <a:stretch/>
      </xdr:blipFill>
      <xdr:spPr>
        <a:xfrm>
          <a:off x="13692507" y="46991"/>
          <a:ext cx="1816100" cy="104334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167640</xdr:colOff>
      <xdr:row>0</xdr:row>
      <xdr:rowOff>91440</xdr:rowOff>
    </xdr:from>
    <xdr:to>
      <xdr:col>3</xdr:col>
      <xdr:colOff>508788</xdr:colOff>
      <xdr:row>3</xdr:row>
      <xdr:rowOff>38160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" y="91440"/>
          <a:ext cx="1057428" cy="10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6987</xdr:colOff>
      <xdr:row>0</xdr:row>
      <xdr:rowOff>16511</xdr:rowOff>
    </xdr:from>
    <xdr:to>
      <xdr:col>24</xdr:col>
      <xdr:colOff>1823087</xdr:colOff>
      <xdr:row>2</xdr:row>
      <xdr:rowOff>297860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746"/>
        <a:stretch/>
      </xdr:blipFill>
      <xdr:spPr>
        <a:xfrm>
          <a:off x="15627987" y="16511"/>
          <a:ext cx="1816100" cy="104334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360218</xdr:colOff>
      <xdr:row>0</xdr:row>
      <xdr:rowOff>144202</xdr:rowOff>
    </xdr:from>
    <xdr:to>
      <xdr:col>3</xdr:col>
      <xdr:colOff>641791</xdr:colOff>
      <xdr:row>3</xdr:row>
      <xdr:rowOff>135257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1054" y="144202"/>
          <a:ext cx="1057428" cy="10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321485</xdr:colOff>
      <xdr:row>0</xdr:row>
      <xdr:rowOff>69273</xdr:rowOff>
    </xdr:from>
    <xdr:to>
      <xdr:col>24</xdr:col>
      <xdr:colOff>1749657</xdr:colOff>
      <xdr:row>3</xdr:row>
      <xdr:rowOff>59677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746"/>
        <a:stretch/>
      </xdr:blipFill>
      <xdr:spPr>
        <a:xfrm>
          <a:off x="15824721" y="69273"/>
          <a:ext cx="1816100" cy="104334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54428</xdr:colOff>
      <xdr:row>0</xdr:row>
      <xdr:rowOff>74929</xdr:rowOff>
    </xdr:from>
    <xdr:to>
      <xdr:col>3</xdr:col>
      <xdr:colOff>730856</xdr:colOff>
      <xdr:row>3</xdr:row>
      <xdr:rowOff>30358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285" y="74929"/>
          <a:ext cx="1057428" cy="10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168095</xdr:colOff>
      <xdr:row>0</xdr:row>
      <xdr:rowOff>54429</xdr:rowOff>
    </xdr:from>
    <xdr:to>
      <xdr:col>24</xdr:col>
      <xdr:colOff>1984195</xdr:colOff>
      <xdr:row>3</xdr:row>
      <xdr:rowOff>9207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746"/>
        <a:stretch/>
      </xdr:blipFill>
      <xdr:spPr>
        <a:xfrm>
          <a:off x="15897952" y="54429"/>
          <a:ext cx="1816100" cy="10433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Другая 2">
      <a:majorFont>
        <a:latin typeface="Calibri Light"/>
        <a:ea typeface=""/>
        <a:cs typeface=""/>
      </a:majorFont>
      <a:minorFont>
        <a:latin typeface="Centaur"/>
        <a:ea typeface=""/>
        <a:cs typeface="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31"/>
  <sheetViews>
    <sheetView view="pageBreakPreview" topLeftCell="A43" zoomScale="47" zoomScaleNormal="75" zoomScaleSheetLayoutView="47" workbookViewId="0">
      <selection activeCell="F103" sqref="F103:F104"/>
    </sheetView>
  </sheetViews>
  <sheetFormatPr defaultRowHeight="15"/>
  <cols>
    <col min="1" max="3" width="9.28515625" customWidth="1"/>
    <col min="4" max="4" width="54.85546875" customWidth="1"/>
    <col min="5" max="5" width="45.7109375" customWidth="1"/>
    <col min="6" max="6" width="22.5703125" customWidth="1"/>
    <col min="7" max="7" width="18.28515625" customWidth="1"/>
    <col min="8" max="8" width="20" customWidth="1"/>
    <col min="9" max="9" width="56.85546875" customWidth="1"/>
    <col min="10" max="10" width="11.7109375" customWidth="1"/>
    <col min="14" max="14" width="42.85546875" customWidth="1"/>
    <col min="15" max="15" width="28.7109375" customWidth="1"/>
    <col min="16" max="16" width="19.5703125" customWidth="1"/>
    <col min="17" max="17" width="17.85546875" customWidth="1"/>
    <col min="18" max="18" width="31.5703125" customWidth="1"/>
    <col min="19" max="19" width="29.42578125" customWidth="1"/>
  </cols>
  <sheetData>
    <row r="1" spans="1:20" ht="28.5">
      <c r="A1" s="556" t="s">
        <v>0</v>
      </c>
      <c r="B1" s="556"/>
      <c r="C1" s="556"/>
      <c r="D1" s="556"/>
      <c r="E1" s="556"/>
      <c r="F1" s="556"/>
      <c r="G1" s="556"/>
      <c r="H1" s="556"/>
      <c r="I1" s="556"/>
      <c r="J1" s="556"/>
    </row>
    <row r="2" spans="1:20" ht="24" customHeight="1">
      <c r="A2" s="556" t="s">
        <v>1</v>
      </c>
      <c r="B2" s="556"/>
      <c r="C2" s="556"/>
      <c r="D2" s="556"/>
      <c r="E2" s="556"/>
      <c r="F2" s="556"/>
      <c r="G2" s="556"/>
      <c r="H2" s="556"/>
      <c r="I2" s="556"/>
      <c r="J2" s="556"/>
    </row>
    <row r="3" spans="1:20" ht="11.25" customHeight="1"/>
    <row r="4" spans="1:20" s="105" customFormat="1" ht="28.5">
      <c r="A4" s="557" t="s">
        <v>5</v>
      </c>
      <c r="B4" s="557"/>
      <c r="C4" s="557"/>
      <c r="D4" s="557"/>
      <c r="E4" s="557"/>
      <c r="F4" s="557"/>
      <c r="G4" s="557"/>
      <c r="H4" s="557"/>
      <c r="I4" s="557"/>
      <c r="J4" s="557"/>
    </row>
    <row r="6" spans="1:20" ht="89.25" customHeight="1">
      <c r="A6" s="558" t="s">
        <v>285</v>
      </c>
      <c r="B6" s="558"/>
      <c r="C6" s="558"/>
      <c r="D6" s="558"/>
      <c r="E6" s="558"/>
      <c r="F6" s="558"/>
      <c r="G6" s="558"/>
      <c r="H6" s="558"/>
      <c r="I6" s="558"/>
      <c r="J6" s="558"/>
    </row>
    <row r="8" spans="1:20" ht="52.5" customHeight="1">
      <c r="A8" s="141" t="s">
        <v>2</v>
      </c>
      <c r="B8" s="559">
        <v>50</v>
      </c>
      <c r="C8" s="559"/>
      <c r="D8" s="103" t="s">
        <v>3</v>
      </c>
      <c r="E8" s="5" t="s">
        <v>4</v>
      </c>
      <c r="F8" s="6" t="s">
        <v>16</v>
      </c>
      <c r="H8" s="104" t="s">
        <v>286</v>
      </c>
      <c r="I8" s="1"/>
    </row>
    <row r="9" spans="1:20" ht="53.45" customHeight="1" thickBot="1">
      <c r="B9" s="559" t="s">
        <v>288</v>
      </c>
      <c r="C9" s="559"/>
      <c r="H9" s="560" t="s">
        <v>287</v>
      </c>
      <c r="I9" s="560"/>
    </row>
    <row r="10" spans="1:20" ht="95.25" customHeight="1" thickBot="1">
      <c r="A10" s="379" t="s">
        <v>6</v>
      </c>
      <c r="B10" s="7" t="s">
        <v>7</v>
      </c>
      <c r="C10" s="8" t="s">
        <v>8</v>
      </c>
      <c r="D10" s="380" t="s">
        <v>9</v>
      </c>
      <c r="E10" s="9" t="s">
        <v>14</v>
      </c>
      <c r="F10" s="10" t="s">
        <v>11</v>
      </c>
      <c r="G10" s="9" t="s">
        <v>12</v>
      </c>
      <c r="H10" s="10" t="s">
        <v>13</v>
      </c>
      <c r="I10" s="9" t="s">
        <v>284</v>
      </c>
      <c r="J10" s="11" t="s">
        <v>15</v>
      </c>
      <c r="K10" s="379" t="s">
        <v>6</v>
      </c>
      <c r="L10" s="7" t="s">
        <v>7</v>
      </c>
      <c r="M10" s="8" t="s">
        <v>8</v>
      </c>
      <c r="N10" s="380" t="s">
        <v>9</v>
      </c>
      <c r="O10" s="9" t="s">
        <v>10</v>
      </c>
      <c r="P10" s="10" t="s">
        <v>11</v>
      </c>
      <c r="Q10" s="9" t="s">
        <v>12</v>
      </c>
      <c r="R10" s="10" t="s">
        <v>13</v>
      </c>
      <c r="S10" s="9" t="s">
        <v>14</v>
      </c>
      <c r="T10" s="11" t="s">
        <v>15</v>
      </c>
    </row>
    <row r="11" spans="1:20" ht="32.450000000000003" customHeight="1">
      <c r="A11" s="547">
        <v>1</v>
      </c>
      <c r="B11" s="545"/>
      <c r="C11" s="549"/>
      <c r="D11" s="530" t="str">
        <f>N11</f>
        <v>ЦЫБЕНОВА Ханда</v>
      </c>
      <c r="E11" s="555" t="str">
        <f>S11</f>
        <v>Дашинимаев Б.Б. Цыденжапов Ц.А. Джиганчин К. К.</v>
      </c>
      <c r="F11" s="531" t="str">
        <f>P11</f>
        <v>СШОР</v>
      </c>
      <c r="G11" s="531" t="str">
        <f>Q11</f>
        <v>МС</v>
      </c>
      <c r="H11" s="532" t="str">
        <f>R11</f>
        <v>26.07.2000</v>
      </c>
      <c r="I11" s="554" t="str">
        <f>O11</f>
        <v>Иркутская область - Республика Бурятия</v>
      </c>
      <c r="J11" s="545"/>
      <c r="K11" s="547">
        <v>1</v>
      </c>
      <c r="L11" s="545"/>
      <c r="M11" s="549"/>
      <c r="N11" s="551" t="s">
        <v>234</v>
      </c>
      <c r="O11" s="552" t="s">
        <v>235</v>
      </c>
      <c r="P11" s="552" t="s">
        <v>236</v>
      </c>
      <c r="Q11" s="552" t="s">
        <v>237</v>
      </c>
      <c r="R11" s="553" t="s">
        <v>238</v>
      </c>
      <c r="S11" s="552" t="s">
        <v>239</v>
      </c>
      <c r="T11" s="545" t="s">
        <v>240</v>
      </c>
    </row>
    <row r="12" spans="1:20" ht="32.450000000000003" customHeight="1">
      <c r="A12" s="548"/>
      <c r="B12" s="546"/>
      <c r="C12" s="550"/>
      <c r="D12" s="530"/>
      <c r="E12" s="555"/>
      <c r="F12" s="531"/>
      <c r="G12" s="531"/>
      <c r="H12" s="532"/>
      <c r="I12" s="554"/>
      <c r="J12" s="546"/>
      <c r="K12" s="548"/>
      <c r="L12" s="546"/>
      <c r="M12" s="550"/>
      <c r="N12" s="540"/>
      <c r="O12" s="542"/>
      <c r="P12" s="542"/>
      <c r="Q12" s="542"/>
      <c r="R12" s="544"/>
      <c r="S12" s="542"/>
      <c r="T12" s="546"/>
    </row>
    <row r="13" spans="1:20" ht="32.450000000000003" customHeight="1">
      <c r="A13" s="528">
        <v>2</v>
      </c>
      <c r="B13" s="527"/>
      <c r="C13" s="529"/>
      <c r="D13" s="530" t="str">
        <f t="shared" ref="D13" si="0">N13</f>
        <v>БЕКТИНА Галина</v>
      </c>
      <c r="E13" s="555" t="str">
        <f t="shared" ref="E13" si="1">S13</f>
        <v>Джиганчин К.К.
Куликов К.А.</v>
      </c>
      <c r="F13" s="531" t="str">
        <f t="shared" ref="F13" si="2">P13</f>
        <v>СШОР</v>
      </c>
      <c r="G13" s="531" t="str">
        <f t="shared" ref="G13" si="3">Q13</f>
        <v>КМС</v>
      </c>
      <c r="H13" s="532" t="str">
        <f t="shared" ref="H13" si="4">R13</f>
        <v>07.12.1998</v>
      </c>
      <c r="I13" s="554" t="str">
        <f t="shared" ref="I13" si="5">O13</f>
        <v>Иркутская область</v>
      </c>
      <c r="J13" s="527"/>
      <c r="K13" s="528">
        <v>2</v>
      </c>
      <c r="L13" s="527"/>
      <c r="M13" s="529"/>
      <c r="N13" s="539" t="s">
        <v>241</v>
      </c>
      <c r="O13" s="541" t="s">
        <v>242</v>
      </c>
      <c r="P13" s="541" t="s">
        <v>236</v>
      </c>
      <c r="Q13" s="541" t="s">
        <v>243</v>
      </c>
      <c r="R13" s="543" t="s">
        <v>244</v>
      </c>
      <c r="S13" s="541" t="s">
        <v>245</v>
      </c>
      <c r="T13" s="527" t="s">
        <v>240</v>
      </c>
    </row>
    <row r="14" spans="1:20" ht="32.450000000000003" customHeight="1">
      <c r="A14" s="528"/>
      <c r="B14" s="527"/>
      <c r="C14" s="529"/>
      <c r="D14" s="530"/>
      <c r="E14" s="555"/>
      <c r="F14" s="531"/>
      <c r="G14" s="531"/>
      <c r="H14" s="532"/>
      <c r="I14" s="554"/>
      <c r="J14" s="527"/>
      <c r="K14" s="528"/>
      <c r="L14" s="527"/>
      <c r="M14" s="529"/>
      <c r="N14" s="540"/>
      <c r="O14" s="542"/>
      <c r="P14" s="542"/>
      <c r="Q14" s="542"/>
      <c r="R14" s="544"/>
      <c r="S14" s="542"/>
      <c r="T14" s="527"/>
    </row>
    <row r="15" spans="1:20" ht="32.450000000000003" customHeight="1">
      <c r="A15" s="528">
        <v>3</v>
      </c>
      <c r="B15" s="527"/>
      <c r="C15" s="529"/>
      <c r="D15" s="530" t="str">
        <f t="shared" ref="D15" si="6">N15</f>
        <v>ФЕДОРОВА Анжелика</v>
      </c>
      <c r="E15" s="555" t="str">
        <f t="shared" ref="E15" si="7">S15</f>
        <v>Казимирская Ирина Антоновна
Казимирский Виталий Викторович</v>
      </c>
      <c r="F15" s="531" t="str">
        <f t="shared" ref="F15" si="8">P15</f>
        <v>СШОР</v>
      </c>
      <c r="G15" s="531" t="str">
        <f t="shared" ref="G15" si="9">Q15</f>
        <v>МС</v>
      </c>
      <c r="H15" s="532" t="str">
        <f t="shared" ref="H15" si="10">R15</f>
        <v>05.11.1997</v>
      </c>
      <c r="I15" s="554" t="str">
        <f t="shared" ref="I15" si="11">O15</f>
        <v>Кемеровская область</v>
      </c>
      <c r="J15" s="527"/>
      <c r="K15" s="528">
        <v>3</v>
      </c>
      <c r="L15" s="527"/>
      <c r="M15" s="529"/>
      <c r="N15" s="539" t="s">
        <v>246</v>
      </c>
      <c r="O15" s="541" t="s">
        <v>247</v>
      </c>
      <c r="P15" s="541" t="s">
        <v>236</v>
      </c>
      <c r="Q15" s="541" t="s">
        <v>237</v>
      </c>
      <c r="R15" s="543" t="s">
        <v>248</v>
      </c>
      <c r="S15" s="541" t="s">
        <v>249</v>
      </c>
      <c r="T15" s="527" t="s">
        <v>240</v>
      </c>
    </row>
    <row r="16" spans="1:20" ht="32.450000000000003" customHeight="1">
      <c r="A16" s="528"/>
      <c r="B16" s="527"/>
      <c r="C16" s="529"/>
      <c r="D16" s="530"/>
      <c r="E16" s="555"/>
      <c r="F16" s="531"/>
      <c r="G16" s="531"/>
      <c r="H16" s="532"/>
      <c r="I16" s="554"/>
      <c r="J16" s="527"/>
      <c r="K16" s="528"/>
      <c r="L16" s="527"/>
      <c r="M16" s="529"/>
      <c r="N16" s="540"/>
      <c r="O16" s="542"/>
      <c r="P16" s="542"/>
      <c r="Q16" s="542"/>
      <c r="R16" s="544"/>
      <c r="S16" s="542"/>
      <c r="T16" s="527"/>
    </row>
    <row r="17" spans="1:20" ht="32.450000000000003" customHeight="1">
      <c r="A17" s="528">
        <v>4</v>
      </c>
      <c r="B17" s="527"/>
      <c r="C17" s="529"/>
      <c r="D17" s="530" t="str">
        <f t="shared" ref="D17" si="12">N17</f>
        <v>БЕКБАУЛОВА Лучана</v>
      </c>
      <c r="E17" s="555" t="str">
        <f t="shared" ref="E17" si="13">S17</f>
        <v>Пустотин Алексей Алексеевич</v>
      </c>
      <c r="F17" s="531" t="str">
        <f t="shared" ref="F17" si="14">P17</f>
        <v>СШОР</v>
      </c>
      <c r="G17" s="531" t="str">
        <f t="shared" ref="G17" si="15">Q17</f>
        <v>МС</v>
      </c>
      <c r="H17" s="532" t="str">
        <f t="shared" ref="H17" si="16">R17</f>
        <v>10.07.2002</v>
      </c>
      <c r="I17" s="554" t="str">
        <f t="shared" ref="I17" si="17">O17</f>
        <v>Кемеровская область</v>
      </c>
      <c r="J17" s="527"/>
      <c r="K17" s="528">
        <v>4</v>
      </c>
      <c r="L17" s="527"/>
      <c r="M17" s="529"/>
      <c r="N17" s="539" t="s">
        <v>250</v>
      </c>
      <c r="O17" s="541" t="s">
        <v>247</v>
      </c>
      <c r="P17" s="541" t="s">
        <v>236</v>
      </c>
      <c r="Q17" s="541" t="s">
        <v>237</v>
      </c>
      <c r="R17" s="543" t="s">
        <v>251</v>
      </c>
      <c r="S17" s="541" t="s">
        <v>252</v>
      </c>
      <c r="T17" s="527" t="s">
        <v>240</v>
      </c>
    </row>
    <row r="18" spans="1:20" ht="32.450000000000003" customHeight="1">
      <c r="A18" s="528"/>
      <c r="B18" s="527"/>
      <c r="C18" s="529"/>
      <c r="D18" s="530"/>
      <c r="E18" s="555"/>
      <c r="F18" s="531"/>
      <c r="G18" s="531"/>
      <c r="H18" s="532"/>
      <c r="I18" s="554"/>
      <c r="J18" s="527"/>
      <c r="K18" s="528"/>
      <c r="L18" s="527"/>
      <c r="M18" s="529"/>
      <c r="N18" s="540"/>
      <c r="O18" s="542"/>
      <c r="P18" s="542"/>
      <c r="Q18" s="542"/>
      <c r="R18" s="544"/>
      <c r="S18" s="542"/>
      <c r="T18" s="527"/>
    </row>
    <row r="19" spans="1:20" ht="32.450000000000003" customHeight="1">
      <c r="A19" s="528">
        <v>5</v>
      </c>
      <c r="B19" s="527"/>
      <c r="C19" s="529"/>
      <c r="D19" s="530" t="str">
        <f t="shared" ref="D19" si="18">N19</f>
        <v>ТЮМЕРЕКОВА Мария</v>
      </c>
      <c r="E19" s="555" t="str">
        <f t="shared" ref="E19" si="19">S19</f>
        <v>Брайко Григорий Петрович,
Брайко Наталья Михайловна</v>
      </c>
      <c r="F19" s="531" t="str">
        <f t="shared" ref="F19" si="20">P19</f>
        <v>СШОР</v>
      </c>
      <c r="G19" s="531" t="str">
        <f t="shared" ref="G19" si="21">Q19</f>
        <v>МСМК</v>
      </c>
      <c r="H19" s="532" t="str">
        <f t="shared" ref="H19" si="22">R19</f>
        <v>12.08.2000</v>
      </c>
      <c r="I19" s="554" t="str">
        <f t="shared" ref="I19" si="23">O19</f>
        <v>Кемеровская область - Свердловская область</v>
      </c>
      <c r="J19" s="527"/>
      <c r="K19" s="528">
        <v>5</v>
      </c>
      <c r="L19" s="527"/>
      <c r="M19" s="529"/>
      <c r="N19" s="533" t="s">
        <v>253</v>
      </c>
      <c r="O19" s="535" t="s">
        <v>254</v>
      </c>
      <c r="P19" s="535" t="s">
        <v>236</v>
      </c>
      <c r="Q19" s="535" t="s">
        <v>255</v>
      </c>
      <c r="R19" s="537" t="s">
        <v>256</v>
      </c>
      <c r="S19" s="535" t="s">
        <v>257</v>
      </c>
      <c r="T19" s="527" t="s">
        <v>240</v>
      </c>
    </row>
    <row r="20" spans="1:20" ht="32.450000000000003" customHeight="1">
      <c r="A20" s="528"/>
      <c r="B20" s="527"/>
      <c r="C20" s="529"/>
      <c r="D20" s="530"/>
      <c r="E20" s="555"/>
      <c r="F20" s="531"/>
      <c r="G20" s="531"/>
      <c r="H20" s="532"/>
      <c r="I20" s="554"/>
      <c r="J20" s="527"/>
      <c r="K20" s="528"/>
      <c r="L20" s="527"/>
      <c r="M20" s="529"/>
      <c r="N20" s="534"/>
      <c r="O20" s="536"/>
      <c r="P20" s="536"/>
      <c r="Q20" s="536"/>
      <c r="R20" s="538"/>
      <c r="S20" s="536"/>
      <c r="T20" s="527"/>
    </row>
    <row r="21" spans="1:20" ht="32.450000000000003" customHeight="1">
      <c r="A21" s="528">
        <v>6</v>
      </c>
      <c r="B21" s="527"/>
      <c r="C21" s="529"/>
      <c r="D21" s="530" t="str">
        <f t="shared" ref="D21" si="24">N21</f>
        <v>БОЙДОЕВА Даяна</v>
      </c>
      <c r="E21" s="555" t="str">
        <f t="shared" ref="E21" si="25">S21</f>
        <v>Гончаров Дмитрий Иванович,
Недзельская Оксана Александровна</v>
      </c>
      <c r="F21" s="531" t="str">
        <f t="shared" ref="F21" si="26">P21</f>
        <v>СШОР</v>
      </c>
      <c r="G21" s="531" t="str">
        <f t="shared" ref="G21" si="27">Q21</f>
        <v>КМС</v>
      </c>
      <c r="H21" s="532" t="str">
        <f t="shared" ref="H21" si="28">R21</f>
        <v>09.10.2002</v>
      </c>
      <c r="I21" s="554" t="str">
        <f t="shared" ref="I21" si="29">O21</f>
        <v>Кемеровская область</v>
      </c>
      <c r="J21" s="527"/>
      <c r="K21" s="528">
        <v>6</v>
      </c>
      <c r="L21" s="527"/>
      <c r="M21" s="529"/>
      <c r="N21" s="533" t="s">
        <v>258</v>
      </c>
      <c r="O21" s="535" t="s">
        <v>247</v>
      </c>
      <c r="P21" s="535" t="s">
        <v>236</v>
      </c>
      <c r="Q21" s="535" t="s">
        <v>243</v>
      </c>
      <c r="R21" s="537" t="s">
        <v>259</v>
      </c>
      <c r="S21" s="535" t="s">
        <v>260</v>
      </c>
      <c r="T21" s="527" t="s">
        <v>240</v>
      </c>
    </row>
    <row r="22" spans="1:20" ht="32.450000000000003" customHeight="1">
      <c r="A22" s="528"/>
      <c r="B22" s="527"/>
      <c r="C22" s="529"/>
      <c r="D22" s="530"/>
      <c r="E22" s="555"/>
      <c r="F22" s="531"/>
      <c r="G22" s="531"/>
      <c r="H22" s="532"/>
      <c r="I22" s="554"/>
      <c r="J22" s="527"/>
      <c r="K22" s="528"/>
      <c r="L22" s="527"/>
      <c r="M22" s="529"/>
      <c r="N22" s="534"/>
      <c r="O22" s="536"/>
      <c r="P22" s="536"/>
      <c r="Q22" s="536"/>
      <c r="R22" s="538"/>
      <c r="S22" s="536"/>
      <c r="T22" s="527"/>
    </row>
    <row r="23" spans="1:20" ht="32.450000000000003" customHeight="1">
      <c r="A23" s="528">
        <v>7</v>
      </c>
      <c r="B23" s="527"/>
      <c r="C23" s="529"/>
      <c r="D23" s="530" t="str">
        <f t="shared" ref="D23" si="30">N23</f>
        <v>РЯБКО Ирина</v>
      </c>
      <c r="E23" s="555" t="str">
        <f t="shared" ref="E23" si="31">S23</f>
        <v>Битаров А.Г., Сучков А.В.Зыков Д.В.</v>
      </c>
      <c r="F23" s="531" t="str">
        <f t="shared" ref="F23" si="32">P23</f>
        <v>СШОР по вольной борьбе</v>
      </c>
      <c r="G23" s="531" t="str">
        <f t="shared" ref="G23" si="33">Q23</f>
        <v>КМС</v>
      </c>
      <c r="H23" s="532" t="str">
        <f t="shared" ref="H23" si="34">R23</f>
        <v>07.10.2003</v>
      </c>
      <c r="I23" s="554" t="str">
        <f t="shared" ref="I23" si="35">O23</f>
        <v>Красноярский край</v>
      </c>
      <c r="J23" s="527"/>
      <c r="K23" s="528">
        <v>7</v>
      </c>
      <c r="L23" s="527"/>
      <c r="M23" s="529"/>
      <c r="N23" s="533" t="s">
        <v>261</v>
      </c>
      <c r="O23" s="535" t="s">
        <v>262</v>
      </c>
      <c r="P23" s="535" t="s">
        <v>263</v>
      </c>
      <c r="Q23" s="535" t="s">
        <v>243</v>
      </c>
      <c r="R23" s="537" t="s">
        <v>264</v>
      </c>
      <c r="S23" s="535" t="s">
        <v>265</v>
      </c>
      <c r="T23" s="527" t="s">
        <v>240</v>
      </c>
    </row>
    <row r="24" spans="1:20" ht="32.450000000000003" customHeight="1">
      <c r="A24" s="528"/>
      <c r="B24" s="527"/>
      <c r="C24" s="529"/>
      <c r="D24" s="530"/>
      <c r="E24" s="555"/>
      <c r="F24" s="531"/>
      <c r="G24" s="531"/>
      <c r="H24" s="532"/>
      <c r="I24" s="554"/>
      <c r="J24" s="527"/>
      <c r="K24" s="528"/>
      <c r="L24" s="527"/>
      <c r="M24" s="529"/>
      <c r="N24" s="534"/>
      <c r="O24" s="536"/>
      <c r="P24" s="536"/>
      <c r="Q24" s="536"/>
      <c r="R24" s="538"/>
      <c r="S24" s="536"/>
      <c r="T24" s="527"/>
    </row>
    <row r="25" spans="1:20" ht="32.450000000000003" customHeight="1">
      <c r="A25" s="528">
        <v>8</v>
      </c>
      <c r="B25" s="527"/>
      <c r="C25" s="529"/>
      <c r="D25" s="530" t="str">
        <f t="shared" ref="D25" si="36">N25</f>
        <v>ДАРЖАА Алдынай</v>
      </c>
      <c r="E25" s="555" t="str">
        <f t="shared" ref="E25" si="37">S25</f>
        <v>Ооржак Лориса Бюрбюевна, Достай Айдын Викторович</v>
      </c>
      <c r="F25" s="531" t="str">
        <f t="shared" ref="F25" si="38">P25</f>
        <v>СШОР</v>
      </c>
      <c r="G25" s="531" t="str">
        <f t="shared" ref="G25" si="39">Q25</f>
        <v>КМС</v>
      </c>
      <c r="H25" s="532" t="str">
        <f t="shared" ref="H25" si="40">R25</f>
        <v>24.03.2000</v>
      </c>
      <c r="I25" s="554" t="str">
        <f t="shared" ref="I25" si="41">O25</f>
        <v>Республика Тыва</v>
      </c>
      <c r="J25" s="527"/>
      <c r="K25" s="528">
        <v>8</v>
      </c>
      <c r="L25" s="527"/>
      <c r="M25" s="529"/>
      <c r="N25" s="533" t="s">
        <v>266</v>
      </c>
      <c r="O25" s="535" t="s">
        <v>267</v>
      </c>
      <c r="P25" s="535" t="s">
        <v>236</v>
      </c>
      <c r="Q25" s="535" t="s">
        <v>243</v>
      </c>
      <c r="R25" s="537" t="s">
        <v>268</v>
      </c>
      <c r="S25" s="535" t="s">
        <v>269</v>
      </c>
      <c r="T25" s="527" t="s">
        <v>240</v>
      </c>
    </row>
    <row r="26" spans="1:20" ht="32.450000000000003" customHeight="1">
      <c r="A26" s="528"/>
      <c r="B26" s="527"/>
      <c r="C26" s="529"/>
      <c r="D26" s="530"/>
      <c r="E26" s="555"/>
      <c r="F26" s="531"/>
      <c r="G26" s="531"/>
      <c r="H26" s="532"/>
      <c r="I26" s="554"/>
      <c r="J26" s="527"/>
      <c r="K26" s="528"/>
      <c r="L26" s="527"/>
      <c r="M26" s="529"/>
      <c r="N26" s="534"/>
      <c r="O26" s="536"/>
      <c r="P26" s="536"/>
      <c r="Q26" s="536"/>
      <c r="R26" s="538"/>
      <c r="S26" s="536"/>
      <c r="T26" s="527"/>
    </row>
    <row r="27" spans="1:20" ht="32.450000000000003" customHeight="1">
      <c r="A27" s="528">
        <v>9</v>
      </c>
      <c r="B27" s="527"/>
      <c r="C27" s="529"/>
      <c r="D27" s="530" t="str">
        <f t="shared" ref="D27" si="42">N27</f>
        <v>САГАЛАКОВА Алена</v>
      </c>
      <c r="E27" s="555" t="str">
        <f t="shared" ref="E27" si="43">S27</f>
        <v>Шулбаев Н.И., Каскаракова Л.В.</v>
      </c>
      <c r="F27" s="531" t="str">
        <f t="shared" ref="F27" si="44">P27</f>
        <v>СШОР</v>
      </c>
      <c r="G27" s="531" t="str">
        <f t="shared" ref="G27" si="45">Q27</f>
        <v>КМС</v>
      </c>
      <c r="H27" s="532" t="str">
        <f t="shared" ref="H27" si="46">R27</f>
        <v>24.04.2002</v>
      </c>
      <c r="I27" s="554" t="str">
        <f t="shared" ref="I27" si="47">O27</f>
        <v>Республика Хакасия</v>
      </c>
      <c r="J27" s="527"/>
      <c r="K27" s="528">
        <v>9</v>
      </c>
      <c r="L27" s="527"/>
      <c r="M27" s="529"/>
      <c r="N27" s="533" t="s">
        <v>270</v>
      </c>
      <c r="O27" s="535" t="s">
        <v>271</v>
      </c>
      <c r="P27" s="535" t="s">
        <v>236</v>
      </c>
      <c r="Q27" s="535" t="s">
        <v>243</v>
      </c>
      <c r="R27" s="537" t="s">
        <v>272</v>
      </c>
      <c r="S27" s="535" t="s">
        <v>273</v>
      </c>
      <c r="T27" s="527" t="s">
        <v>240</v>
      </c>
    </row>
    <row r="28" spans="1:20" ht="32.450000000000003" customHeight="1">
      <c r="A28" s="528"/>
      <c r="B28" s="527"/>
      <c r="C28" s="529"/>
      <c r="D28" s="530"/>
      <c r="E28" s="555"/>
      <c r="F28" s="531"/>
      <c r="G28" s="531"/>
      <c r="H28" s="532"/>
      <c r="I28" s="554"/>
      <c r="J28" s="527"/>
      <c r="K28" s="528"/>
      <c r="L28" s="527"/>
      <c r="M28" s="529"/>
      <c r="N28" s="534"/>
      <c r="O28" s="536"/>
      <c r="P28" s="536"/>
      <c r="Q28" s="536"/>
      <c r="R28" s="538"/>
      <c r="S28" s="536"/>
      <c r="T28" s="527"/>
    </row>
    <row r="29" spans="1:20" ht="32.450000000000003" customHeight="1">
      <c r="A29" s="528">
        <v>10</v>
      </c>
      <c r="B29" s="527"/>
      <c r="C29" s="529"/>
      <c r="D29" s="530" t="str">
        <f t="shared" ref="D29" si="48">N29</f>
        <v>БУДЕГЕЧИ Снежана</v>
      </c>
      <c r="E29" s="555" t="str">
        <f t="shared" ref="E29" si="49">S29</f>
        <v>Монгуш Д.М., Кичеев М.С.</v>
      </c>
      <c r="F29" s="531" t="str">
        <f t="shared" ref="F29" si="50">P29</f>
        <v>У(Т)ОР</v>
      </c>
      <c r="G29" s="531" t="str">
        <f t="shared" ref="G29" si="51">Q29</f>
        <v>КМС</v>
      </c>
      <c r="H29" s="532" t="str">
        <f t="shared" ref="H29" si="52">R29</f>
        <v>23.12.2004</v>
      </c>
      <c r="I29" s="554" t="str">
        <f t="shared" ref="I29" si="53">O29</f>
        <v>Республика Хакасия</v>
      </c>
      <c r="J29" s="527"/>
      <c r="K29" s="528">
        <v>10</v>
      </c>
      <c r="L29" s="527"/>
      <c r="M29" s="529"/>
      <c r="N29" s="533" t="s">
        <v>274</v>
      </c>
      <c r="O29" s="535" t="s">
        <v>271</v>
      </c>
      <c r="P29" s="535" t="s">
        <v>275</v>
      </c>
      <c r="Q29" s="535" t="s">
        <v>243</v>
      </c>
      <c r="R29" s="537" t="s">
        <v>276</v>
      </c>
      <c r="S29" s="535" t="s">
        <v>277</v>
      </c>
      <c r="T29" s="527" t="s">
        <v>240</v>
      </c>
    </row>
    <row r="30" spans="1:20" ht="32.450000000000003" customHeight="1">
      <c r="A30" s="528"/>
      <c r="B30" s="527"/>
      <c r="C30" s="529"/>
      <c r="D30" s="530"/>
      <c r="E30" s="555"/>
      <c r="F30" s="531"/>
      <c r="G30" s="531"/>
      <c r="H30" s="532"/>
      <c r="I30" s="554"/>
      <c r="J30" s="527"/>
      <c r="K30" s="528"/>
      <c r="L30" s="527"/>
      <c r="M30" s="529"/>
      <c r="N30" s="534"/>
      <c r="O30" s="536"/>
      <c r="P30" s="536"/>
      <c r="Q30" s="536"/>
      <c r="R30" s="538"/>
      <c r="S30" s="536"/>
      <c r="T30" s="527"/>
    </row>
    <row r="31" spans="1:20" ht="32.450000000000003" customHeight="1">
      <c r="A31" s="528">
        <v>11</v>
      </c>
      <c r="B31" s="527"/>
      <c r="C31" s="529"/>
      <c r="D31" s="530" t="str">
        <f t="shared" ref="D31" si="54">N31</f>
        <v>АБРАМОВА Нина</v>
      </c>
      <c r="E31" s="555" t="str">
        <f t="shared" ref="E31" si="55">S31</f>
        <v>Карамчакова Т.А.</v>
      </c>
      <c r="F31" s="531" t="str">
        <f t="shared" ref="F31" si="56">P31</f>
        <v>СШОР</v>
      </c>
      <c r="G31" s="531" t="str">
        <f t="shared" ref="G31" si="57">Q31</f>
        <v>КМС</v>
      </c>
      <c r="H31" s="532" t="str">
        <f t="shared" ref="H31" si="58">R31</f>
        <v>13.06.2001</v>
      </c>
      <c r="I31" s="554" t="str">
        <f t="shared" ref="I31" si="59">O31</f>
        <v>Республика Хакасия</v>
      </c>
      <c r="J31" s="527"/>
      <c r="K31" s="528">
        <v>11</v>
      </c>
      <c r="L31" s="527"/>
      <c r="M31" s="529"/>
      <c r="N31" s="533" t="s">
        <v>278</v>
      </c>
      <c r="O31" s="535" t="s">
        <v>271</v>
      </c>
      <c r="P31" s="535" t="s">
        <v>236</v>
      </c>
      <c r="Q31" s="535" t="s">
        <v>243</v>
      </c>
      <c r="R31" s="537" t="s">
        <v>279</v>
      </c>
      <c r="S31" s="535" t="s">
        <v>280</v>
      </c>
      <c r="T31" s="527" t="s">
        <v>240</v>
      </c>
    </row>
    <row r="32" spans="1:20" ht="32.450000000000003" customHeight="1">
      <c r="A32" s="528"/>
      <c r="B32" s="527"/>
      <c r="C32" s="529"/>
      <c r="D32" s="530"/>
      <c r="E32" s="555"/>
      <c r="F32" s="531"/>
      <c r="G32" s="531"/>
      <c r="H32" s="532"/>
      <c r="I32" s="554"/>
      <c r="J32" s="527"/>
      <c r="K32" s="528"/>
      <c r="L32" s="527"/>
      <c r="M32" s="529"/>
      <c r="N32" s="534"/>
      <c r="O32" s="536"/>
      <c r="P32" s="536"/>
      <c r="Q32" s="536"/>
      <c r="R32" s="538"/>
      <c r="S32" s="536"/>
      <c r="T32" s="527"/>
    </row>
    <row r="33" spans="1:20" ht="32.450000000000003" customHeight="1">
      <c r="A33" s="528">
        <v>12</v>
      </c>
      <c r="B33" s="527"/>
      <c r="C33" s="529"/>
      <c r="D33" s="530" t="str">
        <f t="shared" ref="D33" si="60">N33</f>
        <v>ЧЕПСАРАКОВА Валерия</v>
      </c>
      <c r="E33" s="555" t="str">
        <f t="shared" ref="E33" si="61">S33</f>
        <v>Брайко Н.М., Чучунов В.Г.</v>
      </c>
      <c r="F33" s="531" t="str">
        <f t="shared" ref="F33" si="62">P33</f>
        <v>СШОР</v>
      </c>
      <c r="G33" s="531" t="str">
        <f t="shared" ref="G33" si="63">Q33</f>
        <v>МСМК</v>
      </c>
      <c r="H33" s="532" t="str">
        <f t="shared" ref="H33" si="64">R33</f>
        <v>31.01.1989</v>
      </c>
      <c r="I33" s="554" t="str">
        <f t="shared" ref="I33" si="65">O33</f>
        <v>Республика Хакасия</v>
      </c>
      <c r="J33" s="527"/>
      <c r="K33" s="528">
        <v>12</v>
      </c>
      <c r="L33" s="527"/>
      <c r="M33" s="529"/>
      <c r="N33" s="533" t="s">
        <v>281</v>
      </c>
      <c r="O33" s="535" t="s">
        <v>271</v>
      </c>
      <c r="P33" s="535" t="s">
        <v>236</v>
      </c>
      <c r="Q33" s="535" t="s">
        <v>255</v>
      </c>
      <c r="R33" s="537" t="s">
        <v>282</v>
      </c>
      <c r="S33" s="535" t="s">
        <v>283</v>
      </c>
      <c r="T33" s="527" t="s">
        <v>240</v>
      </c>
    </row>
    <row r="34" spans="1:20" ht="32.450000000000003" customHeight="1">
      <c r="A34" s="528"/>
      <c r="B34" s="527"/>
      <c r="C34" s="529"/>
      <c r="D34" s="530"/>
      <c r="E34" s="555"/>
      <c r="F34" s="531"/>
      <c r="G34" s="531"/>
      <c r="H34" s="532"/>
      <c r="I34" s="554"/>
      <c r="J34" s="527"/>
      <c r="K34" s="528"/>
      <c r="L34" s="527"/>
      <c r="M34" s="529"/>
      <c r="N34" s="534"/>
      <c r="O34" s="536"/>
      <c r="P34" s="536"/>
      <c r="Q34" s="536"/>
      <c r="R34" s="538"/>
      <c r="S34" s="536"/>
      <c r="T34" s="527"/>
    </row>
    <row r="35" spans="1:20" ht="32.450000000000003" customHeight="1">
      <c r="A35" s="528">
        <v>13</v>
      </c>
      <c r="B35" s="527"/>
      <c r="C35" s="529"/>
      <c r="D35" s="530" t="str">
        <f t="shared" ref="D35" si="66">N35</f>
        <v>ФИО13</v>
      </c>
      <c r="E35" s="555" t="str">
        <f t="shared" ref="E35" si="67">S35</f>
        <v>тренер13</v>
      </c>
      <c r="F35" s="531">
        <f t="shared" ref="F35" si="68">P35</f>
        <v>0</v>
      </c>
      <c r="G35" s="531" t="str">
        <f t="shared" ref="G35" si="69">Q35</f>
        <v>р13</v>
      </c>
      <c r="H35" s="532" t="str">
        <f t="shared" ref="H35" si="70">R35</f>
        <v>дата13</v>
      </c>
      <c r="I35" s="554" t="str">
        <f t="shared" ref="I35" si="71">O35</f>
        <v>город13</v>
      </c>
      <c r="J35" s="527"/>
      <c r="K35" s="528">
        <v>13</v>
      </c>
      <c r="L35" s="527"/>
      <c r="M35" s="529"/>
      <c r="N35" s="533" t="s">
        <v>50</v>
      </c>
      <c r="O35" s="535" t="s">
        <v>71</v>
      </c>
      <c r="P35" s="535"/>
      <c r="Q35" s="535" t="s">
        <v>92</v>
      </c>
      <c r="R35" s="537" t="s">
        <v>121</v>
      </c>
      <c r="S35" s="535" t="s">
        <v>166</v>
      </c>
      <c r="T35" s="527"/>
    </row>
    <row r="36" spans="1:20" ht="32.450000000000003" customHeight="1">
      <c r="A36" s="528"/>
      <c r="B36" s="527"/>
      <c r="C36" s="529"/>
      <c r="D36" s="530"/>
      <c r="E36" s="555"/>
      <c r="F36" s="531"/>
      <c r="G36" s="531"/>
      <c r="H36" s="532"/>
      <c r="I36" s="554"/>
      <c r="J36" s="527"/>
      <c r="K36" s="528"/>
      <c r="L36" s="527"/>
      <c r="M36" s="529"/>
      <c r="N36" s="534"/>
      <c r="O36" s="536"/>
      <c r="P36" s="536"/>
      <c r="Q36" s="536"/>
      <c r="R36" s="538"/>
      <c r="S36" s="536"/>
      <c r="T36" s="527"/>
    </row>
    <row r="37" spans="1:20" ht="32.450000000000003" customHeight="1">
      <c r="A37" s="528">
        <v>14</v>
      </c>
      <c r="B37" s="527"/>
      <c r="C37" s="529"/>
      <c r="D37" s="530" t="str">
        <f t="shared" ref="D37" si="72">N37</f>
        <v>ФИО14</v>
      </c>
      <c r="E37" s="555" t="str">
        <f t="shared" ref="E37" si="73">S37</f>
        <v>тренер14</v>
      </c>
      <c r="F37" s="531">
        <f t="shared" ref="F37" si="74">P37</f>
        <v>0</v>
      </c>
      <c r="G37" s="531" t="str">
        <f t="shared" ref="G37" si="75">Q37</f>
        <v>р14</v>
      </c>
      <c r="H37" s="532" t="str">
        <f t="shared" ref="H37" si="76">R37</f>
        <v>дата14</v>
      </c>
      <c r="I37" s="554" t="str">
        <f t="shared" ref="I37" si="77">O37</f>
        <v>город14</v>
      </c>
      <c r="J37" s="527"/>
      <c r="K37" s="528">
        <v>14</v>
      </c>
      <c r="L37" s="527"/>
      <c r="M37" s="529"/>
      <c r="N37" s="533" t="s">
        <v>51</v>
      </c>
      <c r="O37" s="535" t="s">
        <v>72</v>
      </c>
      <c r="P37" s="535"/>
      <c r="Q37" s="535" t="s">
        <v>93</v>
      </c>
      <c r="R37" s="537" t="s">
        <v>122</v>
      </c>
      <c r="S37" s="535" t="s">
        <v>167</v>
      </c>
      <c r="T37" s="527"/>
    </row>
    <row r="38" spans="1:20" ht="32.450000000000003" customHeight="1">
      <c r="A38" s="528"/>
      <c r="B38" s="527"/>
      <c r="C38" s="529"/>
      <c r="D38" s="530"/>
      <c r="E38" s="555"/>
      <c r="F38" s="531"/>
      <c r="G38" s="531"/>
      <c r="H38" s="532"/>
      <c r="I38" s="554"/>
      <c r="J38" s="527"/>
      <c r="K38" s="528"/>
      <c r="L38" s="527"/>
      <c r="M38" s="529"/>
      <c r="N38" s="534"/>
      <c r="O38" s="536"/>
      <c r="P38" s="536"/>
      <c r="Q38" s="536"/>
      <c r="R38" s="538"/>
      <c r="S38" s="536"/>
      <c r="T38" s="527"/>
    </row>
    <row r="39" spans="1:20" ht="32.450000000000003" customHeight="1">
      <c r="A39" s="528">
        <v>15</v>
      </c>
      <c r="B39" s="527"/>
      <c r="C39" s="529"/>
      <c r="D39" s="530" t="str">
        <f t="shared" ref="D39" si="78">N39</f>
        <v>ФИО15</v>
      </c>
      <c r="E39" s="555" t="str">
        <f t="shared" ref="E39" si="79">S39</f>
        <v>тренер15</v>
      </c>
      <c r="F39" s="531">
        <f t="shared" ref="F39" si="80">P39</f>
        <v>0</v>
      </c>
      <c r="G39" s="531" t="str">
        <f t="shared" ref="G39" si="81">Q39</f>
        <v>р15</v>
      </c>
      <c r="H39" s="532" t="str">
        <f t="shared" ref="H39" si="82">R39</f>
        <v>дата15</v>
      </c>
      <c r="I39" s="554" t="str">
        <f t="shared" ref="I39" si="83">O39</f>
        <v>город15</v>
      </c>
      <c r="J39" s="527"/>
      <c r="K39" s="528">
        <v>15</v>
      </c>
      <c r="L39" s="527"/>
      <c r="M39" s="529"/>
      <c r="N39" s="533" t="s">
        <v>52</v>
      </c>
      <c r="O39" s="535" t="s">
        <v>73</v>
      </c>
      <c r="P39" s="535"/>
      <c r="Q39" s="535" t="s">
        <v>94</v>
      </c>
      <c r="R39" s="537" t="s">
        <v>123</v>
      </c>
      <c r="S39" s="535" t="s">
        <v>168</v>
      </c>
      <c r="T39" s="527"/>
    </row>
    <row r="40" spans="1:20" ht="32.450000000000003" customHeight="1">
      <c r="A40" s="528"/>
      <c r="B40" s="527"/>
      <c r="C40" s="529"/>
      <c r="D40" s="530"/>
      <c r="E40" s="555"/>
      <c r="F40" s="531"/>
      <c r="G40" s="531"/>
      <c r="H40" s="532"/>
      <c r="I40" s="554"/>
      <c r="J40" s="527"/>
      <c r="K40" s="528"/>
      <c r="L40" s="527"/>
      <c r="M40" s="529"/>
      <c r="N40" s="534"/>
      <c r="O40" s="536"/>
      <c r="P40" s="536"/>
      <c r="Q40" s="536"/>
      <c r="R40" s="538"/>
      <c r="S40" s="536"/>
      <c r="T40" s="527"/>
    </row>
    <row r="41" spans="1:20" ht="32.450000000000003" customHeight="1">
      <c r="A41" s="528">
        <v>16</v>
      </c>
      <c r="B41" s="527"/>
      <c r="C41" s="529"/>
      <c r="D41" s="530" t="str">
        <f t="shared" ref="D41" si="84">N41</f>
        <v>ФИО16</v>
      </c>
      <c r="E41" s="555" t="str">
        <f t="shared" ref="E41" si="85">S41</f>
        <v>тренер16</v>
      </c>
      <c r="F41" s="531">
        <f t="shared" ref="F41" si="86">P41</f>
        <v>0</v>
      </c>
      <c r="G41" s="531" t="str">
        <f t="shared" ref="G41" si="87">Q41</f>
        <v>р16</v>
      </c>
      <c r="H41" s="532" t="str">
        <f t="shared" ref="H41" si="88">R41</f>
        <v>дата16</v>
      </c>
      <c r="I41" s="554" t="str">
        <f t="shared" ref="I41" si="89">O41</f>
        <v>город16</v>
      </c>
      <c r="J41" s="527"/>
      <c r="K41" s="528">
        <v>16</v>
      </c>
      <c r="L41" s="527"/>
      <c r="M41" s="529"/>
      <c r="N41" s="533" t="s">
        <v>53</v>
      </c>
      <c r="O41" s="535" t="s">
        <v>74</v>
      </c>
      <c r="P41" s="535"/>
      <c r="Q41" s="535" t="s">
        <v>95</v>
      </c>
      <c r="R41" s="537" t="s">
        <v>124</v>
      </c>
      <c r="S41" s="535" t="s">
        <v>169</v>
      </c>
      <c r="T41" s="527"/>
    </row>
    <row r="42" spans="1:20" ht="32.450000000000003" customHeight="1">
      <c r="A42" s="528"/>
      <c r="B42" s="527"/>
      <c r="C42" s="529"/>
      <c r="D42" s="530"/>
      <c r="E42" s="555"/>
      <c r="F42" s="531"/>
      <c r="G42" s="531"/>
      <c r="H42" s="532"/>
      <c r="I42" s="554"/>
      <c r="J42" s="527"/>
      <c r="K42" s="528"/>
      <c r="L42" s="527"/>
      <c r="M42" s="529"/>
      <c r="N42" s="534"/>
      <c r="O42" s="536"/>
      <c r="P42" s="536"/>
      <c r="Q42" s="536"/>
      <c r="R42" s="538"/>
      <c r="S42" s="536"/>
      <c r="T42" s="527"/>
    </row>
    <row r="43" spans="1:20" ht="32.450000000000003" customHeight="1">
      <c r="A43" s="528">
        <v>17</v>
      </c>
      <c r="B43" s="527"/>
      <c r="C43" s="529"/>
      <c r="D43" s="530" t="str">
        <f t="shared" ref="D43" si="90">N43</f>
        <v>ФИО17</v>
      </c>
      <c r="E43" s="555" t="str">
        <f t="shared" ref="E43" si="91">S43</f>
        <v>тренер17</v>
      </c>
      <c r="F43" s="531">
        <f t="shared" ref="F43" si="92">P43</f>
        <v>0</v>
      </c>
      <c r="G43" s="531" t="str">
        <f t="shared" ref="G43" si="93">Q43</f>
        <v>р17</v>
      </c>
      <c r="H43" s="532" t="str">
        <f t="shared" ref="H43" si="94">R43</f>
        <v>дата17</v>
      </c>
      <c r="I43" s="554" t="str">
        <f t="shared" ref="I43" si="95">O43</f>
        <v>город17</v>
      </c>
      <c r="J43" s="527"/>
      <c r="K43" s="528">
        <v>17</v>
      </c>
      <c r="L43" s="527"/>
      <c r="M43" s="529"/>
      <c r="N43" s="533" t="s">
        <v>54</v>
      </c>
      <c r="O43" s="535" t="s">
        <v>75</v>
      </c>
      <c r="P43" s="535"/>
      <c r="Q43" s="535" t="s">
        <v>96</v>
      </c>
      <c r="R43" s="537" t="s">
        <v>125</v>
      </c>
      <c r="S43" s="535" t="s">
        <v>170</v>
      </c>
      <c r="T43" s="527"/>
    </row>
    <row r="44" spans="1:20" ht="32.450000000000003" customHeight="1">
      <c r="A44" s="528"/>
      <c r="B44" s="527"/>
      <c r="C44" s="529"/>
      <c r="D44" s="530"/>
      <c r="E44" s="555"/>
      <c r="F44" s="531"/>
      <c r="G44" s="531"/>
      <c r="H44" s="532"/>
      <c r="I44" s="554"/>
      <c r="J44" s="527"/>
      <c r="K44" s="528"/>
      <c r="L44" s="527"/>
      <c r="M44" s="529"/>
      <c r="N44" s="534"/>
      <c r="O44" s="536"/>
      <c r="P44" s="536"/>
      <c r="Q44" s="536"/>
      <c r="R44" s="538"/>
      <c r="S44" s="536"/>
      <c r="T44" s="527"/>
    </row>
    <row r="45" spans="1:20" ht="32.450000000000003" customHeight="1">
      <c r="A45" s="528">
        <v>18</v>
      </c>
      <c r="B45" s="527"/>
      <c r="C45" s="529"/>
      <c r="D45" s="530" t="str">
        <f t="shared" ref="D45" si="96">N45</f>
        <v>ФИО18</v>
      </c>
      <c r="E45" s="555" t="str">
        <f t="shared" ref="E45" si="97">S45</f>
        <v>тренер18</v>
      </c>
      <c r="F45" s="531">
        <f t="shared" ref="F45" si="98">P45</f>
        <v>0</v>
      </c>
      <c r="G45" s="531" t="str">
        <f t="shared" ref="G45" si="99">Q45</f>
        <v>р18</v>
      </c>
      <c r="H45" s="532" t="str">
        <f t="shared" ref="H45" si="100">R45</f>
        <v>дата18</v>
      </c>
      <c r="I45" s="554" t="str">
        <f t="shared" ref="I45" si="101">O45</f>
        <v>город18</v>
      </c>
      <c r="J45" s="527"/>
      <c r="K45" s="528">
        <v>18</v>
      </c>
      <c r="L45" s="527"/>
      <c r="M45" s="529"/>
      <c r="N45" s="530" t="s">
        <v>55</v>
      </c>
      <c r="O45" s="531" t="s">
        <v>76</v>
      </c>
      <c r="P45" s="531"/>
      <c r="Q45" s="531" t="s">
        <v>97</v>
      </c>
      <c r="R45" s="532" t="s">
        <v>126</v>
      </c>
      <c r="S45" s="531" t="s">
        <v>171</v>
      </c>
      <c r="T45" s="527"/>
    </row>
    <row r="46" spans="1:20" ht="32.450000000000003" customHeight="1">
      <c r="A46" s="528"/>
      <c r="B46" s="527"/>
      <c r="C46" s="529"/>
      <c r="D46" s="530"/>
      <c r="E46" s="555"/>
      <c r="F46" s="531"/>
      <c r="G46" s="531"/>
      <c r="H46" s="532"/>
      <c r="I46" s="554"/>
      <c r="J46" s="527"/>
      <c r="K46" s="528"/>
      <c r="L46" s="527"/>
      <c r="M46" s="529"/>
      <c r="N46" s="530"/>
      <c r="O46" s="531"/>
      <c r="P46" s="531"/>
      <c r="Q46" s="531"/>
      <c r="R46" s="532"/>
      <c r="S46" s="531"/>
      <c r="T46" s="527"/>
    </row>
    <row r="47" spans="1:20" ht="32.450000000000003" customHeight="1">
      <c r="A47" s="528">
        <v>19</v>
      </c>
      <c r="B47" s="527"/>
      <c r="C47" s="529"/>
      <c r="D47" s="530" t="str">
        <f t="shared" ref="D47" si="102">N47</f>
        <v>ФИО19</v>
      </c>
      <c r="E47" s="555" t="str">
        <f t="shared" ref="E47" si="103">S47</f>
        <v>тренер19</v>
      </c>
      <c r="F47" s="531">
        <f t="shared" ref="F47" si="104">P47</f>
        <v>0</v>
      </c>
      <c r="G47" s="531" t="str">
        <f t="shared" ref="G47" si="105">Q47</f>
        <v>р19</v>
      </c>
      <c r="H47" s="532" t="str">
        <f t="shared" ref="H47" si="106">R47</f>
        <v>дата19</v>
      </c>
      <c r="I47" s="554" t="str">
        <f t="shared" ref="I47" si="107">O47</f>
        <v>город19</v>
      </c>
      <c r="J47" s="527"/>
      <c r="K47" s="528">
        <v>19</v>
      </c>
      <c r="L47" s="527"/>
      <c r="M47" s="529"/>
      <c r="N47" s="530" t="s">
        <v>56</v>
      </c>
      <c r="O47" s="531" t="s">
        <v>77</v>
      </c>
      <c r="P47" s="531"/>
      <c r="Q47" s="531" t="s">
        <v>98</v>
      </c>
      <c r="R47" s="532" t="s">
        <v>127</v>
      </c>
      <c r="S47" s="531" t="s">
        <v>172</v>
      </c>
      <c r="T47" s="527"/>
    </row>
    <row r="48" spans="1:20" ht="32.450000000000003" customHeight="1">
      <c r="A48" s="528"/>
      <c r="B48" s="527"/>
      <c r="C48" s="529"/>
      <c r="D48" s="530"/>
      <c r="E48" s="555"/>
      <c r="F48" s="531"/>
      <c r="G48" s="531"/>
      <c r="H48" s="532"/>
      <c r="I48" s="554"/>
      <c r="J48" s="527"/>
      <c r="K48" s="528"/>
      <c r="L48" s="527"/>
      <c r="M48" s="529"/>
      <c r="N48" s="530"/>
      <c r="O48" s="531"/>
      <c r="P48" s="531"/>
      <c r="Q48" s="531"/>
      <c r="R48" s="532"/>
      <c r="S48" s="531"/>
      <c r="T48" s="527"/>
    </row>
    <row r="49" spans="1:20" ht="32.450000000000003" customHeight="1">
      <c r="A49" s="528">
        <v>20</v>
      </c>
      <c r="B49" s="527"/>
      <c r="C49" s="529"/>
      <c r="D49" s="530" t="str">
        <f t="shared" ref="D49" si="108">N49</f>
        <v>ФИО20</v>
      </c>
      <c r="E49" s="555" t="str">
        <f t="shared" ref="E49" si="109">S49</f>
        <v>тренер20</v>
      </c>
      <c r="F49" s="531">
        <f t="shared" ref="F49" si="110">P49</f>
        <v>0</v>
      </c>
      <c r="G49" s="531" t="str">
        <f t="shared" ref="G49" si="111">Q49</f>
        <v>р20</v>
      </c>
      <c r="H49" s="532" t="str">
        <f t="shared" ref="H49" si="112">R49</f>
        <v>дата20</v>
      </c>
      <c r="I49" s="554" t="str">
        <f t="shared" ref="I49" si="113">O49</f>
        <v>город20</v>
      </c>
      <c r="J49" s="527"/>
      <c r="K49" s="528">
        <v>20</v>
      </c>
      <c r="L49" s="527"/>
      <c r="M49" s="529"/>
      <c r="N49" s="530" t="s">
        <v>57</v>
      </c>
      <c r="O49" s="531" t="s">
        <v>78</v>
      </c>
      <c r="P49" s="531"/>
      <c r="Q49" s="531" t="s">
        <v>99</v>
      </c>
      <c r="R49" s="532" t="s">
        <v>128</v>
      </c>
      <c r="S49" s="531" t="s">
        <v>173</v>
      </c>
      <c r="T49" s="527"/>
    </row>
    <row r="50" spans="1:20" ht="32.450000000000003" customHeight="1">
      <c r="A50" s="528"/>
      <c r="B50" s="527"/>
      <c r="C50" s="529"/>
      <c r="D50" s="530"/>
      <c r="E50" s="555"/>
      <c r="F50" s="531"/>
      <c r="G50" s="531"/>
      <c r="H50" s="532"/>
      <c r="I50" s="554"/>
      <c r="J50" s="527"/>
      <c r="K50" s="528"/>
      <c r="L50" s="527"/>
      <c r="M50" s="529"/>
      <c r="N50" s="530"/>
      <c r="O50" s="531"/>
      <c r="P50" s="531"/>
      <c r="Q50" s="531"/>
      <c r="R50" s="532"/>
      <c r="S50" s="531"/>
      <c r="T50" s="527"/>
    </row>
    <row r="51" spans="1:20" ht="32.450000000000003" customHeight="1">
      <c r="A51" s="528">
        <v>21</v>
      </c>
      <c r="B51" s="527"/>
      <c r="C51" s="529"/>
      <c r="D51" s="530" t="str">
        <f t="shared" ref="D51" si="114">N51</f>
        <v>ФИО21</v>
      </c>
      <c r="E51" s="555" t="str">
        <f t="shared" ref="E51" si="115">S51</f>
        <v>тренер21</v>
      </c>
      <c r="F51" s="531">
        <f t="shared" ref="F51" si="116">P51</f>
        <v>0</v>
      </c>
      <c r="G51" s="531" t="str">
        <f t="shared" ref="G51" si="117">Q51</f>
        <v>р21</v>
      </c>
      <c r="H51" s="532" t="str">
        <f t="shared" ref="H51" si="118">R51</f>
        <v>дата21</v>
      </c>
      <c r="I51" s="554" t="str">
        <f t="shared" ref="I51" si="119">O51</f>
        <v>город21</v>
      </c>
      <c r="J51" s="527"/>
      <c r="K51" s="528">
        <v>21</v>
      </c>
      <c r="L51" s="527"/>
      <c r="M51" s="529"/>
      <c r="N51" s="530" t="s">
        <v>58</v>
      </c>
      <c r="O51" s="531" t="s">
        <v>79</v>
      </c>
      <c r="P51" s="531"/>
      <c r="Q51" s="531" t="s">
        <v>100</v>
      </c>
      <c r="R51" s="532" t="s">
        <v>129</v>
      </c>
      <c r="S51" s="531" t="s">
        <v>174</v>
      </c>
      <c r="T51" s="527"/>
    </row>
    <row r="52" spans="1:20" ht="32.450000000000003" customHeight="1">
      <c r="A52" s="528"/>
      <c r="B52" s="527"/>
      <c r="C52" s="529"/>
      <c r="D52" s="530"/>
      <c r="E52" s="555"/>
      <c r="F52" s="531"/>
      <c r="G52" s="531"/>
      <c r="H52" s="532"/>
      <c r="I52" s="554"/>
      <c r="J52" s="527"/>
      <c r="K52" s="528"/>
      <c r="L52" s="527"/>
      <c r="M52" s="529"/>
      <c r="N52" s="530"/>
      <c r="O52" s="531"/>
      <c r="P52" s="531"/>
      <c r="Q52" s="531"/>
      <c r="R52" s="532"/>
      <c r="S52" s="531"/>
      <c r="T52" s="527"/>
    </row>
    <row r="53" spans="1:20" ht="32.450000000000003" customHeight="1">
      <c r="A53" s="528">
        <v>22</v>
      </c>
      <c r="B53" s="527"/>
      <c r="C53" s="529"/>
      <c r="D53" s="530" t="str">
        <f t="shared" ref="D53" si="120">N53</f>
        <v>ФИО22</v>
      </c>
      <c r="E53" s="555" t="str">
        <f t="shared" ref="E53" si="121">S53</f>
        <v>тренер22</v>
      </c>
      <c r="F53" s="531">
        <f t="shared" ref="F53" si="122">P53</f>
        <v>0</v>
      </c>
      <c r="G53" s="531" t="str">
        <f t="shared" ref="G53" si="123">Q53</f>
        <v>р22</v>
      </c>
      <c r="H53" s="532" t="str">
        <f t="shared" ref="H53" si="124">R53</f>
        <v>дата22</v>
      </c>
      <c r="I53" s="554" t="str">
        <f t="shared" ref="I53" si="125">O53</f>
        <v>город22</v>
      </c>
      <c r="J53" s="527"/>
      <c r="K53" s="528">
        <v>22</v>
      </c>
      <c r="L53" s="527"/>
      <c r="M53" s="529"/>
      <c r="N53" s="530" t="s">
        <v>59</v>
      </c>
      <c r="O53" s="531" t="s">
        <v>80</v>
      </c>
      <c r="P53" s="531"/>
      <c r="Q53" s="531" t="s">
        <v>101</v>
      </c>
      <c r="R53" s="532" t="s">
        <v>130</v>
      </c>
      <c r="S53" s="531" t="s">
        <v>175</v>
      </c>
      <c r="T53" s="527"/>
    </row>
    <row r="54" spans="1:20" ht="32.450000000000003" customHeight="1">
      <c r="A54" s="528"/>
      <c r="B54" s="527"/>
      <c r="C54" s="529"/>
      <c r="D54" s="530"/>
      <c r="E54" s="555"/>
      <c r="F54" s="531"/>
      <c r="G54" s="531"/>
      <c r="H54" s="532"/>
      <c r="I54" s="554"/>
      <c r="J54" s="527"/>
      <c r="K54" s="528"/>
      <c r="L54" s="527"/>
      <c r="M54" s="529"/>
      <c r="N54" s="530"/>
      <c r="O54" s="531"/>
      <c r="P54" s="531"/>
      <c r="Q54" s="531"/>
      <c r="R54" s="532"/>
      <c r="S54" s="531"/>
      <c r="T54" s="527"/>
    </row>
    <row r="55" spans="1:20" ht="32.450000000000003" customHeight="1">
      <c r="A55" s="528">
        <v>23</v>
      </c>
      <c r="B55" s="527"/>
      <c r="C55" s="529"/>
      <c r="D55" s="530" t="str">
        <f t="shared" ref="D55" si="126">N55</f>
        <v>ФИО23</v>
      </c>
      <c r="E55" s="555" t="str">
        <f t="shared" ref="E55" si="127">S55</f>
        <v>тренер23</v>
      </c>
      <c r="F55" s="531">
        <f t="shared" ref="F55" si="128">P55</f>
        <v>0</v>
      </c>
      <c r="G55" s="531" t="str">
        <f t="shared" ref="G55" si="129">Q55</f>
        <v>р23</v>
      </c>
      <c r="H55" s="532" t="str">
        <f t="shared" ref="H55" si="130">R55</f>
        <v>дата23</v>
      </c>
      <c r="I55" s="554" t="str">
        <f t="shared" ref="I55" si="131">O55</f>
        <v>город23</v>
      </c>
      <c r="J55" s="527"/>
      <c r="K55" s="528">
        <v>23</v>
      </c>
      <c r="L55" s="527"/>
      <c r="M55" s="529"/>
      <c r="N55" s="530" t="s">
        <v>60</v>
      </c>
      <c r="O55" s="531" t="s">
        <v>81</v>
      </c>
      <c r="P55" s="531"/>
      <c r="Q55" s="531" t="s">
        <v>102</v>
      </c>
      <c r="R55" s="532" t="s">
        <v>131</v>
      </c>
      <c r="S55" s="531" t="s">
        <v>176</v>
      </c>
      <c r="T55" s="527"/>
    </row>
    <row r="56" spans="1:20" ht="32.450000000000003" customHeight="1">
      <c r="A56" s="528"/>
      <c r="B56" s="527"/>
      <c r="C56" s="529"/>
      <c r="D56" s="530"/>
      <c r="E56" s="555"/>
      <c r="F56" s="531"/>
      <c r="G56" s="531"/>
      <c r="H56" s="532"/>
      <c r="I56" s="554"/>
      <c r="J56" s="527"/>
      <c r="K56" s="528"/>
      <c r="L56" s="527"/>
      <c r="M56" s="529"/>
      <c r="N56" s="530"/>
      <c r="O56" s="531"/>
      <c r="P56" s="531"/>
      <c r="Q56" s="531"/>
      <c r="R56" s="532"/>
      <c r="S56" s="531"/>
      <c r="T56" s="527"/>
    </row>
    <row r="57" spans="1:20" ht="32.450000000000003" customHeight="1">
      <c r="A57" s="528">
        <v>24</v>
      </c>
      <c r="B57" s="527"/>
      <c r="C57" s="529"/>
      <c r="D57" s="530" t="str">
        <f t="shared" ref="D57" si="132">N57</f>
        <v>ФИО24</v>
      </c>
      <c r="E57" s="555" t="str">
        <f t="shared" ref="E57" si="133">S57</f>
        <v>тренер24</v>
      </c>
      <c r="F57" s="531">
        <f t="shared" ref="F57" si="134">P57</f>
        <v>0</v>
      </c>
      <c r="G57" s="531" t="str">
        <f t="shared" ref="G57" si="135">Q57</f>
        <v>р24</v>
      </c>
      <c r="H57" s="532" t="str">
        <f t="shared" ref="H57" si="136">R57</f>
        <v>дата24</v>
      </c>
      <c r="I57" s="554" t="str">
        <f t="shared" ref="I57" si="137">O57</f>
        <v>город24</v>
      </c>
      <c r="J57" s="527"/>
      <c r="K57" s="528">
        <v>24</v>
      </c>
      <c r="L57" s="527"/>
      <c r="M57" s="529"/>
      <c r="N57" s="530" t="s">
        <v>61</v>
      </c>
      <c r="O57" s="531" t="s">
        <v>82</v>
      </c>
      <c r="P57" s="531"/>
      <c r="Q57" s="531" t="s">
        <v>103</v>
      </c>
      <c r="R57" s="532" t="s">
        <v>132</v>
      </c>
      <c r="S57" s="531" t="s">
        <v>177</v>
      </c>
      <c r="T57" s="527"/>
    </row>
    <row r="58" spans="1:20" ht="32.450000000000003" customHeight="1">
      <c r="A58" s="528"/>
      <c r="B58" s="527"/>
      <c r="C58" s="529"/>
      <c r="D58" s="530"/>
      <c r="E58" s="555"/>
      <c r="F58" s="531"/>
      <c r="G58" s="531"/>
      <c r="H58" s="532"/>
      <c r="I58" s="554"/>
      <c r="J58" s="527"/>
      <c r="K58" s="528"/>
      <c r="L58" s="527"/>
      <c r="M58" s="529"/>
      <c r="N58" s="530"/>
      <c r="O58" s="531"/>
      <c r="P58" s="531"/>
      <c r="Q58" s="531"/>
      <c r="R58" s="532"/>
      <c r="S58" s="531"/>
      <c r="T58" s="527"/>
    </row>
    <row r="59" spans="1:20" ht="32.450000000000003" customHeight="1">
      <c r="A59" s="528">
        <v>25</v>
      </c>
      <c r="B59" s="527"/>
      <c r="C59" s="529"/>
      <c r="D59" s="530" t="str">
        <f t="shared" ref="D59" si="138">N59</f>
        <v>ФИО25</v>
      </c>
      <c r="E59" s="555" t="str">
        <f t="shared" ref="E59" si="139">S59</f>
        <v>тренер25</v>
      </c>
      <c r="F59" s="531">
        <f t="shared" ref="F59" si="140">P59</f>
        <v>0</v>
      </c>
      <c r="G59" s="531" t="str">
        <f t="shared" ref="G59" si="141">Q59</f>
        <v>р25</v>
      </c>
      <c r="H59" s="532" t="str">
        <f t="shared" ref="H59" si="142">R59</f>
        <v>дата25</v>
      </c>
      <c r="I59" s="554" t="str">
        <f t="shared" ref="I59" si="143">O59</f>
        <v>город25</v>
      </c>
      <c r="J59" s="527"/>
      <c r="K59" s="528">
        <v>25</v>
      </c>
      <c r="L59" s="527"/>
      <c r="M59" s="529"/>
      <c r="N59" s="530" t="s">
        <v>62</v>
      </c>
      <c r="O59" s="531" t="s">
        <v>83</v>
      </c>
      <c r="P59" s="531"/>
      <c r="Q59" s="531" t="s">
        <v>104</v>
      </c>
      <c r="R59" s="532" t="s">
        <v>133</v>
      </c>
      <c r="S59" s="531" t="s">
        <v>178</v>
      </c>
      <c r="T59" s="527"/>
    </row>
    <row r="60" spans="1:20" ht="32.450000000000003" customHeight="1">
      <c r="A60" s="528"/>
      <c r="B60" s="527"/>
      <c r="C60" s="529"/>
      <c r="D60" s="530"/>
      <c r="E60" s="555"/>
      <c r="F60" s="531"/>
      <c r="G60" s="531"/>
      <c r="H60" s="532"/>
      <c r="I60" s="554"/>
      <c r="J60" s="527"/>
      <c r="K60" s="528"/>
      <c r="L60" s="527"/>
      <c r="M60" s="529"/>
      <c r="N60" s="530"/>
      <c r="O60" s="531"/>
      <c r="P60" s="531"/>
      <c r="Q60" s="531"/>
      <c r="R60" s="532"/>
      <c r="S60" s="531"/>
      <c r="T60" s="527"/>
    </row>
    <row r="61" spans="1:20" ht="32.450000000000003" customHeight="1">
      <c r="A61" s="528">
        <v>26</v>
      </c>
      <c r="B61" s="527"/>
      <c r="C61" s="529"/>
      <c r="D61" s="530" t="str">
        <f t="shared" ref="D61" si="144">N61</f>
        <v>ФИО26</v>
      </c>
      <c r="E61" s="555" t="str">
        <f t="shared" ref="E61" si="145">S61</f>
        <v>тренер26</v>
      </c>
      <c r="F61" s="531">
        <f t="shared" ref="F61" si="146">P61</f>
        <v>0</v>
      </c>
      <c r="G61" s="531" t="str">
        <f t="shared" ref="G61" si="147">Q61</f>
        <v>р26</v>
      </c>
      <c r="H61" s="532" t="str">
        <f t="shared" ref="H61" si="148">R61</f>
        <v>дата26</v>
      </c>
      <c r="I61" s="554" t="str">
        <f t="shared" ref="I61" si="149">O61</f>
        <v>город26</v>
      </c>
      <c r="J61" s="527"/>
      <c r="K61" s="528">
        <v>26</v>
      </c>
      <c r="L61" s="527"/>
      <c r="M61" s="529"/>
      <c r="N61" s="530" t="s">
        <v>63</v>
      </c>
      <c r="O61" s="531" t="s">
        <v>84</v>
      </c>
      <c r="P61" s="531"/>
      <c r="Q61" s="531" t="s">
        <v>105</v>
      </c>
      <c r="R61" s="532" t="s">
        <v>134</v>
      </c>
      <c r="S61" s="531" t="s">
        <v>179</v>
      </c>
      <c r="T61" s="527"/>
    </row>
    <row r="62" spans="1:20" ht="32.450000000000003" customHeight="1">
      <c r="A62" s="528"/>
      <c r="B62" s="527"/>
      <c r="C62" s="529"/>
      <c r="D62" s="530"/>
      <c r="E62" s="555"/>
      <c r="F62" s="531"/>
      <c r="G62" s="531"/>
      <c r="H62" s="532"/>
      <c r="I62" s="554"/>
      <c r="J62" s="527"/>
      <c r="K62" s="528"/>
      <c r="L62" s="527"/>
      <c r="M62" s="529"/>
      <c r="N62" s="530"/>
      <c r="O62" s="531"/>
      <c r="P62" s="531"/>
      <c r="Q62" s="531"/>
      <c r="R62" s="532"/>
      <c r="S62" s="531"/>
      <c r="T62" s="527"/>
    </row>
    <row r="63" spans="1:20" ht="32.450000000000003" customHeight="1">
      <c r="A63" s="528">
        <v>27</v>
      </c>
      <c r="B63" s="527"/>
      <c r="C63" s="529"/>
      <c r="D63" s="530" t="str">
        <f t="shared" ref="D63" si="150">N63</f>
        <v>ФИО27</v>
      </c>
      <c r="E63" s="555" t="str">
        <f t="shared" ref="E63" si="151">S63</f>
        <v>тренер27</v>
      </c>
      <c r="F63" s="531">
        <f t="shared" ref="F63" si="152">P63</f>
        <v>0</v>
      </c>
      <c r="G63" s="531" t="str">
        <f t="shared" ref="G63" si="153">Q63</f>
        <v>р27</v>
      </c>
      <c r="H63" s="532" t="str">
        <f t="shared" ref="H63" si="154">R63</f>
        <v>дата27</v>
      </c>
      <c r="I63" s="554" t="str">
        <f t="shared" ref="I63" si="155">O63</f>
        <v>город27</v>
      </c>
      <c r="J63" s="527"/>
      <c r="K63" s="528">
        <v>27</v>
      </c>
      <c r="L63" s="527"/>
      <c r="M63" s="529"/>
      <c r="N63" s="530" t="s">
        <v>64</v>
      </c>
      <c r="O63" s="531" t="s">
        <v>85</v>
      </c>
      <c r="P63" s="531"/>
      <c r="Q63" s="531" t="s">
        <v>106</v>
      </c>
      <c r="R63" s="532" t="s">
        <v>135</v>
      </c>
      <c r="S63" s="531" t="s">
        <v>180</v>
      </c>
      <c r="T63" s="527"/>
    </row>
    <row r="64" spans="1:20" ht="32.450000000000003" customHeight="1">
      <c r="A64" s="528"/>
      <c r="B64" s="527"/>
      <c r="C64" s="529"/>
      <c r="D64" s="530"/>
      <c r="E64" s="555"/>
      <c r="F64" s="531"/>
      <c r="G64" s="531"/>
      <c r="H64" s="532"/>
      <c r="I64" s="554"/>
      <c r="J64" s="527"/>
      <c r="K64" s="528"/>
      <c r="L64" s="527"/>
      <c r="M64" s="529"/>
      <c r="N64" s="530"/>
      <c r="O64" s="531"/>
      <c r="P64" s="531"/>
      <c r="Q64" s="531"/>
      <c r="R64" s="532"/>
      <c r="S64" s="531"/>
      <c r="T64" s="527"/>
    </row>
    <row r="65" spans="1:20" ht="32.450000000000003" customHeight="1">
      <c r="A65" s="528">
        <v>28</v>
      </c>
      <c r="B65" s="527"/>
      <c r="C65" s="529"/>
      <c r="D65" s="530" t="str">
        <f t="shared" ref="D65" si="156">N65</f>
        <v>ФИО28</v>
      </c>
      <c r="E65" s="555" t="str">
        <f t="shared" ref="E65" si="157">S65</f>
        <v>тренер28</v>
      </c>
      <c r="F65" s="531">
        <f t="shared" ref="F65" si="158">P65</f>
        <v>0</v>
      </c>
      <c r="G65" s="531" t="str">
        <f t="shared" ref="G65" si="159">Q65</f>
        <v>р28</v>
      </c>
      <c r="H65" s="532" t="str">
        <f t="shared" ref="H65" si="160">R65</f>
        <v>дата28</v>
      </c>
      <c r="I65" s="554" t="str">
        <f t="shared" ref="I65" si="161">O65</f>
        <v>город28</v>
      </c>
      <c r="J65" s="527"/>
      <c r="K65" s="528">
        <v>28</v>
      </c>
      <c r="L65" s="527"/>
      <c r="M65" s="529"/>
      <c r="N65" s="530" t="s">
        <v>65</v>
      </c>
      <c r="O65" s="531" t="s">
        <v>86</v>
      </c>
      <c r="P65" s="531"/>
      <c r="Q65" s="531" t="s">
        <v>107</v>
      </c>
      <c r="R65" s="532" t="s">
        <v>136</v>
      </c>
      <c r="S65" s="531" t="s">
        <v>181</v>
      </c>
      <c r="T65" s="527"/>
    </row>
    <row r="66" spans="1:20" ht="32.450000000000003" customHeight="1">
      <c r="A66" s="528"/>
      <c r="B66" s="527"/>
      <c r="C66" s="529"/>
      <c r="D66" s="530"/>
      <c r="E66" s="555"/>
      <c r="F66" s="531"/>
      <c r="G66" s="531"/>
      <c r="H66" s="532"/>
      <c r="I66" s="554"/>
      <c r="J66" s="527"/>
      <c r="K66" s="528"/>
      <c r="L66" s="527"/>
      <c r="M66" s="529"/>
      <c r="N66" s="530"/>
      <c r="O66" s="531"/>
      <c r="P66" s="531"/>
      <c r="Q66" s="531"/>
      <c r="R66" s="532"/>
      <c r="S66" s="531"/>
      <c r="T66" s="527"/>
    </row>
    <row r="67" spans="1:20" ht="32.450000000000003" customHeight="1">
      <c r="A67" s="528">
        <v>29</v>
      </c>
      <c r="B67" s="527"/>
      <c r="C67" s="529"/>
      <c r="D67" s="530" t="str">
        <f t="shared" ref="D67" si="162">N67</f>
        <v>ФИО29</v>
      </c>
      <c r="E67" s="555" t="str">
        <f t="shared" ref="E67" si="163">S67</f>
        <v>тренер29</v>
      </c>
      <c r="F67" s="531">
        <f t="shared" ref="F67" si="164">P67</f>
        <v>0</v>
      </c>
      <c r="G67" s="531" t="str">
        <f t="shared" ref="G67" si="165">Q67</f>
        <v>р29</v>
      </c>
      <c r="H67" s="532" t="str">
        <f t="shared" ref="H67" si="166">R67</f>
        <v>дата29</v>
      </c>
      <c r="I67" s="554" t="str">
        <f t="shared" ref="I67" si="167">O67</f>
        <v>город29</v>
      </c>
      <c r="J67" s="527"/>
      <c r="K67" s="528">
        <v>29</v>
      </c>
      <c r="L67" s="527"/>
      <c r="M67" s="529"/>
      <c r="N67" s="530" t="s">
        <v>66</v>
      </c>
      <c r="O67" s="531" t="s">
        <v>87</v>
      </c>
      <c r="P67" s="531"/>
      <c r="Q67" s="531" t="s">
        <v>108</v>
      </c>
      <c r="R67" s="532" t="s">
        <v>137</v>
      </c>
      <c r="S67" s="531" t="s">
        <v>182</v>
      </c>
      <c r="T67" s="527"/>
    </row>
    <row r="68" spans="1:20" ht="32.450000000000003" customHeight="1">
      <c r="A68" s="528"/>
      <c r="B68" s="527"/>
      <c r="C68" s="529"/>
      <c r="D68" s="530"/>
      <c r="E68" s="555"/>
      <c r="F68" s="531"/>
      <c r="G68" s="531"/>
      <c r="H68" s="532"/>
      <c r="I68" s="554"/>
      <c r="J68" s="527"/>
      <c r="K68" s="528"/>
      <c r="L68" s="527"/>
      <c r="M68" s="529"/>
      <c r="N68" s="530"/>
      <c r="O68" s="531"/>
      <c r="P68" s="531"/>
      <c r="Q68" s="531"/>
      <c r="R68" s="532"/>
      <c r="S68" s="531"/>
      <c r="T68" s="527"/>
    </row>
    <row r="69" spans="1:20" ht="32.450000000000003" customHeight="1">
      <c r="A69" s="528">
        <v>30</v>
      </c>
      <c r="B69" s="527"/>
      <c r="C69" s="529"/>
      <c r="D69" s="530" t="str">
        <f t="shared" ref="D69" si="168">N69</f>
        <v>ФИО30</v>
      </c>
      <c r="E69" s="555" t="str">
        <f t="shared" ref="E69" si="169">S69</f>
        <v>тренер30</v>
      </c>
      <c r="F69" s="531">
        <f t="shared" ref="F69" si="170">P69</f>
        <v>0</v>
      </c>
      <c r="G69" s="531" t="str">
        <f t="shared" ref="G69" si="171">Q69</f>
        <v>р30</v>
      </c>
      <c r="H69" s="532" t="str">
        <f t="shared" ref="H69" si="172">R69</f>
        <v>дата30</v>
      </c>
      <c r="I69" s="554" t="str">
        <f t="shared" ref="I69" si="173">O69</f>
        <v>город30</v>
      </c>
      <c r="J69" s="527"/>
      <c r="K69" s="528">
        <v>30</v>
      </c>
      <c r="L69" s="527"/>
      <c r="M69" s="529"/>
      <c r="N69" s="530" t="s">
        <v>67</v>
      </c>
      <c r="O69" s="531" t="s">
        <v>88</v>
      </c>
      <c r="P69" s="531"/>
      <c r="Q69" s="531" t="s">
        <v>109</v>
      </c>
      <c r="R69" s="532" t="s">
        <v>138</v>
      </c>
      <c r="S69" s="531" t="s">
        <v>183</v>
      </c>
      <c r="T69" s="527"/>
    </row>
    <row r="70" spans="1:20" ht="32.450000000000003" customHeight="1">
      <c r="A70" s="528"/>
      <c r="B70" s="527"/>
      <c r="C70" s="529"/>
      <c r="D70" s="530"/>
      <c r="E70" s="555"/>
      <c r="F70" s="531"/>
      <c r="G70" s="531"/>
      <c r="H70" s="532"/>
      <c r="I70" s="554"/>
      <c r="J70" s="527"/>
      <c r="K70" s="528"/>
      <c r="L70" s="527"/>
      <c r="M70" s="529"/>
      <c r="N70" s="530"/>
      <c r="O70" s="531"/>
      <c r="P70" s="531"/>
      <c r="Q70" s="531"/>
      <c r="R70" s="532"/>
      <c r="S70" s="531"/>
      <c r="T70" s="527"/>
    </row>
    <row r="71" spans="1:20" ht="32.450000000000003" customHeight="1">
      <c r="A71" s="528">
        <v>31</v>
      </c>
      <c r="B71" s="527"/>
      <c r="C71" s="529"/>
      <c r="D71" s="530" t="str">
        <f t="shared" ref="D71" si="174">N71</f>
        <v>ФИО31</v>
      </c>
      <c r="E71" s="555" t="str">
        <f t="shared" ref="E71" si="175">S71</f>
        <v>тренер31</v>
      </c>
      <c r="F71" s="531">
        <f t="shared" ref="F71" si="176">P71</f>
        <v>0</v>
      </c>
      <c r="G71" s="531" t="str">
        <f t="shared" ref="G71" si="177">Q71</f>
        <v>р31</v>
      </c>
      <c r="H71" s="532" t="str">
        <f t="shared" ref="H71" si="178">R71</f>
        <v>дата31</v>
      </c>
      <c r="I71" s="554" t="str">
        <f t="shared" ref="I71" si="179">O71</f>
        <v>город31</v>
      </c>
      <c r="J71" s="527"/>
      <c r="K71" s="528">
        <v>31</v>
      </c>
      <c r="L71" s="527"/>
      <c r="M71" s="529"/>
      <c r="N71" s="530" t="s">
        <v>68</v>
      </c>
      <c r="O71" s="531" t="s">
        <v>89</v>
      </c>
      <c r="P71" s="531"/>
      <c r="Q71" s="531" t="s">
        <v>110</v>
      </c>
      <c r="R71" s="532" t="s">
        <v>139</v>
      </c>
      <c r="S71" s="531" t="s">
        <v>184</v>
      </c>
      <c r="T71" s="527"/>
    </row>
    <row r="72" spans="1:20" ht="32.450000000000003" customHeight="1">
      <c r="A72" s="528"/>
      <c r="B72" s="527"/>
      <c r="C72" s="529"/>
      <c r="D72" s="530"/>
      <c r="E72" s="555"/>
      <c r="F72" s="531"/>
      <c r="G72" s="531"/>
      <c r="H72" s="532"/>
      <c r="I72" s="554"/>
      <c r="J72" s="527"/>
      <c r="K72" s="528"/>
      <c r="L72" s="527"/>
      <c r="M72" s="529"/>
      <c r="N72" s="530"/>
      <c r="O72" s="531"/>
      <c r="P72" s="531"/>
      <c r="Q72" s="531"/>
      <c r="R72" s="532"/>
      <c r="S72" s="531"/>
      <c r="T72" s="527"/>
    </row>
    <row r="73" spans="1:20" ht="32.450000000000003" customHeight="1">
      <c r="A73" s="528">
        <v>32</v>
      </c>
      <c r="B73" s="527"/>
      <c r="C73" s="529"/>
      <c r="D73" s="530" t="str">
        <f t="shared" ref="D73" si="180">N73</f>
        <v>ФИО32</v>
      </c>
      <c r="E73" s="555" t="str">
        <f t="shared" ref="E73" si="181">S73</f>
        <v>тренер32</v>
      </c>
      <c r="F73" s="531">
        <f t="shared" ref="F73" si="182">P73</f>
        <v>0</v>
      </c>
      <c r="G73" s="531" t="str">
        <f t="shared" ref="G73" si="183">Q73</f>
        <v>р32</v>
      </c>
      <c r="H73" s="532" t="str">
        <f t="shared" ref="H73" si="184">R73</f>
        <v>дата32</v>
      </c>
      <c r="I73" s="554" t="str">
        <f t="shared" ref="I73" si="185">O73</f>
        <v>город32</v>
      </c>
      <c r="J73" s="527"/>
      <c r="K73" s="528">
        <v>32</v>
      </c>
      <c r="L73" s="527"/>
      <c r="M73" s="529"/>
      <c r="N73" s="530" t="s">
        <v>69</v>
      </c>
      <c r="O73" s="531" t="s">
        <v>90</v>
      </c>
      <c r="P73" s="531"/>
      <c r="Q73" s="531" t="s">
        <v>111</v>
      </c>
      <c r="R73" s="532" t="s">
        <v>140</v>
      </c>
      <c r="S73" s="531" t="s">
        <v>185</v>
      </c>
      <c r="T73" s="527"/>
    </row>
    <row r="74" spans="1:20" ht="32.450000000000003" customHeight="1">
      <c r="A74" s="528"/>
      <c r="B74" s="527"/>
      <c r="C74" s="529"/>
      <c r="D74" s="530"/>
      <c r="E74" s="555"/>
      <c r="F74" s="531"/>
      <c r="G74" s="531"/>
      <c r="H74" s="532"/>
      <c r="I74" s="554"/>
      <c r="J74" s="527"/>
      <c r="K74" s="528"/>
      <c r="L74" s="527"/>
      <c r="M74" s="529"/>
      <c r="N74" s="530"/>
      <c r="O74" s="531"/>
      <c r="P74" s="531"/>
      <c r="Q74" s="531"/>
      <c r="R74" s="532"/>
      <c r="S74" s="531"/>
      <c r="T74" s="527"/>
    </row>
    <row r="75" spans="1:20" ht="32.450000000000003" customHeight="1">
      <c r="A75" s="528">
        <v>33</v>
      </c>
      <c r="B75" s="527"/>
      <c r="C75" s="529"/>
      <c r="D75" s="530" t="str">
        <f t="shared" ref="D75" si="186">N75</f>
        <v>ФИО33</v>
      </c>
      <c r="E75" s="555" t="str">
        <f t="shared" ref="E75" si="187">S75</f>
        <v>тренер33</v>
      </c>
      <c r="F75" s="531">
        <f t="shared" ref="F75" si="188">P75</f>
        <v>0</v>
      </c>
      <c r="G75" s="531" t="str">
        <f t="shared" ref="G75" si="189">Q75</f>
        <v>р33</v>
      </c>
      <c r="H75" s="532" t="str">
        <f t="shared" ref="H75" si="190">R75</f>
        <v>дата33</v>
      </c>
      <c r="I75" s="554" t="str">
        <f t="shared" ref="I75" si="191">O75</f>
        <v>город33</v>
      </c>
      <c r="J75" s="527"/>
      <c r="K75" s="528">
        <v>33</v>
      </c>
      <c r="L75" s="527"/>
      <c r="M75" s="529"/>
      <c r="N75" s="530" t="s">
        <v>70</v>
      </c>
      <c r="O75" s="531" t="s">
        <v>91</v>
      </c>
      <c r="P75" s="531"/>
      <c r="Q75" s="531" t="s">
        <v>112</v>
      </c>
      <c r="R75" s="532" t="s">
        <v>141</v>
      </c>
      <c r="S75" s="531" t="s">
        <v>187</v>
      </c>
      <c r="T75" s="527"/>
    </row>
    <row r="76" spans="1:20" ht="32.450000000000003" customHeight="1">
      <c r="A76" s="528"/>
      <c r="B76" s="527"/>
      <c r="C76" s="529"/>
      <c r="D76" s="530"/>
      <c r="E76" s="555"/>
      <c r="F76" s="531"/>
      <c r="G76" s="531"/>
      <c r="H76" s="532"/>
      <c r="I76" s="554"/>
      <c r="J76" s="527"/>
      <c r="K76" s="528"/>
      <c r="L76" s="527"/>
      <c r="M76" s="529"/>
      <c r="N76" s="530"/>
      <c r="O76" s="531"/>
      <c r="P76" s="531"/>
      <c r="Q76" s="531"/>
      <c r="R76" s="532"/>
      <c r="S76" s="531"/>
      <c r="T76" s="527"/>
    </row>
    <row r="77" spans="1:20" ht="32.450000000000003" customHeight="1">
      <c r="A77" s="528">
        <v>34</v>
      </c>
      <c r="B77" s="527"/>
      <c r="C77" s="529"/>
      <c r="D77" s="530" t="str">
        <f t="shared" ref="D77" si="192">N77</f>
        <v>ФИО34</v>
      </c>
      <c r="E77" s="555" t="str">
        <f t="shared" ref="E77" si="193">S77</f>
        <v>тренер34</v>
      </c>
      <c r="F77" s="531">
        <f t="shared" ref="F77" si="194">P77</f>
        <v>0</v>
      </c>
      <c r="G77" s="531" t="str">
        <f t="shared" ref="G77" si="195">Q77</f>
        <v>р34</v>
      </c>
      <c r="H77" s="532" t="str">
        <f t="shared" ref="H77" si="196">R77</f>
        <v>дата34</v>
      </c>
      <c r="I77" s="554" t="str">
        <f t="shared" ref="I77" si="197">O77</f>
        <v>город34</v>
      </c>
      <c r="J77" s="527"/>
      <c r="K77" s="528">
        <v>34</v>
      </c>
      <c r="L77" s="527"/>
      <c r="M77" s="529"/>
      <c r="N77" s="530" t="s">
        <v>150</v>
      </c>
      <c r="O77" s="531" t="s">
        <v>158</v>
      </c>
      <c r="P77" s="531"/>
      <c r="Q77" s="531" t="s">
        <v>113</v>
      </c>
      <c r="R77" s="532" t="s">
        <v>142</v>
      </c>
      <c r="S77" s="531" t="s">
        <v>186</v>
      </c>
      <c r="T77" s="527"/>
    </row>
    <row r="78" spans="1:20" ht="32.450000000000003" customHeight="1">
      <c r="A78" s="528"/>
      <c r="B78" s="527"/>
      <c r="C78" s="529"/>
      <c r="D78" s="530"/>
      <c r="E78" s="555"/>
      <c r="F78" s="531"/>
      <c r="G78" s="531"/>
      <c r="H78" s="532"/>
      <c r="I78" s="554"/>
      <c r="J78" s="527"/>
      <c r="K78" s="528"/>
      <c r="L78" s="527"/>
      <c r="M78" s="529"/>
      <c r="N78" s="530"/>
      <c r="O78" s="531"/>
      <c r="P78" s="531"/>
      <c r="Q78" s="531"/>
      <c r="R78" s="532"/>
      <c r="S78" s="531"/>
      <c r="T78" s="527"/>
    </row>
    <row r="79" spans="1:20" ht="32.450000000000003" customHeight="1">
      <c r="A79" s="528">
        <v>35</v>
      </c>
      <c r="B79" s="527"/>
      <c r="C79" s="529"/>
      <c r="D79" s="530" t="str">
        <f t="shared" ref="D79" si="198">N79</f>
        <v>ФИО35</v>
      </c>
      <c r="E79" s="555" t="str">
        <f t="shared" ref="E79" si="199">S79</f>
        <v>тренер35</v>
      </c>
      <c r="F79" s="531">
        <f t="shared" ref="F79" si="200">P79</f>
        <v>0</v>
      </c>
      <c r="G79" s="531" t="str">
        <f t="shared" ref="G79" si="201">Q79</f>
        <v>р35</v>
      </c>
      <c r="H79" s="532" t="str">
        <f t="shared" ref="H79" si="202">R79</f>
        <v>дата35</v>
      </c>
      <c r="I79" s="554" t="str">
        <f t="shared" ref="I79" si="203">O79</f>
        <v>город35</v>
      </c>
      <c r="J79" s="527"/>
      <c r="K79" s="528">
        <v>35</v>
      </c>
      <c r="L79" s="527"/>
      <c r="M79" s="529"/>
      <c r="N79" s="530" t="s">
        <v>151</v>
      </c>
      <c r="O79" s="531" t="s">
        <v>159</v>
      </c>
      <c r="P79" s="531"/>
      <c r="Q79" s="531" t="s">
        <v>114</v>
      </c>
      <c r="R79" s="532" t="s">
        <v>143</v>
      </c>
      <c r="S79" s="531" t="s">
        <v>188</v>
      </c>
      <c r="T79" s="527"/>
    </row>
    <row r="80" spans="1:20" ht="32.450000000000003" customHeight="1">
      <c r="A80" s="528"/>
      <c r="B80" s="527"/>
      <c r="C80" s="529"/>
      <c r="D80" s="530"/>
      <c r="E80" s="555"/>
      <c r="F80" s="531"/>
      <c r="G80" s="531"/>
      <c r="H80" s="532"/>
      <c r="I80" s="554"/>
      <c r="J80" s="527"/>
      <c r="K80" s="528"/>
      <c r="L80" s="527"/>
      <c r="M80" s="529"/>
      <c r="N80" s="530"/>
      <c r="O80" s="531"/>
      <c r="P80" s="531"/>
      <c r="Q80" s="531"/>
      <c r="R80" s="532"/>
      <c r="S80" s="531"/>
      <c r="T80" s="527"/>
    </row>
    <row r="81" spans="1:20" ht="32.450000000000003" customHeight="1">
      <c r="A81" s="528">
        <v>36</v>
      </c>
      <c r="B81" s="527"/>
      <c r="C81" s="529"/>
      <c r="D81" s="530" t="str">
        <f t="shared" ref="D81:D89" si="204">N81</f>
        <v>ФИО36</v>
      </c>
      <c r="E81" s="555" t="str">
        <f t="shared" ref="E81" si="205">S81</f>
        <v>тренер36</v>
      </c>
      <c r="F81" s="531">
        <f t="shared" ref="F81" si="206">P81</f>
        <v>0</v>
      </c>
      <c r="G81" s="531" t="str">
        <f t="shared" ref="G81" si="207">Q81</f>
        <v>р36</v>
      </c>
      <c r="H81" s="532" t="str">
        <f t="shared" ref="H81" si="208">R81</f>
        <v>дата36</v>
      </c>
      <c r="I81" s="554" t="str">
        <f t="shared" ref="I81" si="209">O81</f>
        <v>город36</v>
      </c>
      <c r="J81" s="527"/>
      <c r="K81" s="528">
        <v>36</v>
      </c>
      <c r="L81" s="527"/>
      <c r="M81" s="529"/>
      <c r="N81" s="530" t="s">
        <v>152</v>
      </c>
      <c r="O81" s="531" t="s">
        <v>160</v>
      </c>
      <c r="P81" s="531"/>
      <c r="Q81" s="531" t="s">
        <v>115</v>
      </c>
      <c r="R81" s="532" t="s">
        <v>144</v>
      </c>
      <c r="S81" s="531" t="s">
        <v>189</v>
      </c>
      <c r="T81" s="527"/>
    </row>
    <row r="82" spans="1:20" ht="32.450000000000003" customHeight="1">
      <c r="A82" s="528"/>
      <c r="B82" s="527"/>
      <c r="C82" s="529"/>
      <c r="D82" s="530"/>
      <c r="E82" s="555"/>
      <c r="F82" s="531"/>
      <c r="G82" s="531"/>
      <c r="H82" s="532"/>
      <c r="I82" s="554"/>
      <c r="J82" s="527"/>
      <c r="K82" s="528"/>
      <c r="L82" s="527"/>
      <c r="M82" s="529"/>
      <c r="N82" s="530"/>
      <c r="O82" s="531"/>
      <c r="P82" s="531"/>
      <c r="Q82" s="531"/>
      <c r="R82" s="532"/>
      <c r="S82" s="531"/>
      <c r="T82" s="527"/>
    </row>
    <row r="83" spans="1:20" ht="32.450000000000003" customHeight="1">
      <c r="A83" s="528">
        <v>37</v>
      </c>
      <c r="B83" s="527"/>
      <c r="C83" s="529"/>
      <c r="D83" s="530" t="str">
        <f t="shared" si="204"/>
        <v>ФИО37</v>
      </c>
      <c r="E83" s="555" t="str">
        <f t="shared" ref="E83" si="210">S83</f>
        <v>тренер37</v>
      </c>
      <c r="F83" s="531">
        <f t="shared" ref="F83" si="211">P83</f>
        <v>0</v>
      </c>
      <c r="G83" s="531" t="str">
        <f t="shared" ref="G83" si="212">Q83</f>
        <v>р37</v>
      </c>
      <c r="H83" s="532" t="str">
        <f t="shared" ref="H83" si="213">R83</f>
        <v>дата37</v>
      </c>
      <c r="I83" s="554" t="str">
        <f t="shared" ref="I83" si="214">O83</f>
        <v>город37</v>
      </c>
      <c r="J83" s="527"/>
      <c r="K83" s="528">
        <v>37</v>
      </c>
      <c r="L83" s="527"/>
      <c r="M83" s="529"/>
      <c r="N83" s="530" t="s">
        <v>153</v>
      </c>
      <c r="O83" s="531" t="s">
        <v>161</v>
      </c>
      <c r="P83" s="531"/>
      <c r="Q83" s="531" t="s">
        <v>116</v>
      </c>
      <c r="R83" s="532" t="s">
        <v>145</v>
      </c>
      <c r="S83" s="531" t="s">
        <v>190</v>
      </c>
      <c r="T83" s="527"/>
    </row>
    <row r="84" spans="1:20" ht="32.450000000000003" customHeight="1">
      <c r="A84" s="528"/>
      <c r="B84" s="527"/>
      <c r="C84" s="529"/>
      <c r="D84" s="530"/>
      <c r="E84" s="555"/>
      <c r="F84" s="531"/>
      <c r="G84" s="531"/>
      <c r="H84" s="532"/>
      <c r="I84" s="554"/>
      <c r="J84" s="527"/>
      <c r="K84" s="528"/>
      <c r="L84" s="527"/>
      <c r="M84" s="529"/>
      <c r="N84" s="530"/>
      <c r="O84" s="531"/>
      <c r="P84" s="531"/>
      <c r="Q84" s="531"/>
      <c r="R84" s="532"/>
      <c r="S84" s="531"/>
      <c r="T84" s="527"/>
    </row>
    <row r="85" spans="1:20" ht="32.450000000000003" customHeight="1">
      <c r="A85" s="528">
        <v>38</v>
      </c>
      <c r="B85" s="527"/>
      <c r="C85" s="529"/>
      <c r="D85" s="530" t="str">
        <f t="shared" si="204"/>
        <v>ФИО38</v>
      </c>
      <c r="E85" s="555" t="str">
        <f t="shared" ref="E85" si="215">S85</f>
        <v>тренер38</v>
      </c>
      <c r="F85" s="531">
        <f t="shared" ref="F85" si="216">P85</f>
        <v>0</v>
      </c>
      <c r="G85" s="531" t="str">
        <f t="shared" ref="G85" si="217">Q85</f>
        <v>р38</v>
      </c>
      <c r="H85" s="532" t="str">
        <f t="shared" ref="H85" si="218">R85</f>
        <v>дата38</v>
      </c>
      <c r="I85" s="554" t="str">
        <f t="shared" ref="I85" si="219">O85</f>
        <v>город38</v>
      </c>
      <c r="J85" s="527"/>
      <c r="K85" s="528">
        <v>38</v>
      </c>
      <c r="L85" s="527"/>
      <c r="M85" s="529"/>
      <c r="N85" s="530" t="s">
        <v>154</v>
      </c>
      <c r="O85" s="531" t="s">
        <v>162</v>
      </c>
      <c r="P85" s="531"/>
      <c r="Q85" s="531" t="s">
        <v>117</v>
      </c>
      <c r="R85" s="532" t="s">
        <v>146</v>
      </c>
      <c r="S85" s="531" t="s">
        <v>191</v>
      </c>
      <c r="T85" s="527"/>
    </row>
    <row r="86" spans="1:20" ht="32.450000000000003" customHeight="1">
      <c r="A86" s="528"/>
      <c r="B86" s="527"/>
      <c r="C86" s="529"/>
      <c r="D86" s="530"/>
      <c r="E86" s="555"/>
      <c r="F86" s="531"/>
      <c r="G86" s="531"/>
      <c r="H86" s="532"/>
      <c r="I86" s="554"/>
      <c r="J86" s="527"/>
      <c r="K86" s="528"/>
      <c r="L86" s="527"/>
      <c r="M86" s="529"/>
      <c r="N86" s="530"/>
      <c r="O86" s="531"/>
      <c r="P86" s="531"/>
      <c r="Q86" s="531"/>
      <c r="R86" s="532"/>
      <c r="S86" s="531"/>
      <c r="T86" s="527"/>
    </row>
    <row r="87" spans="1:20" ht="32.450000000000003" customHeight="1">
      <c r="A87" s="528">
        <v>39</v>
      </c>
      <c r="B87" s="527"/>
      <c r="C87" s="529"/>
      <c r="D87" s="530" t="str">
        <f t="shared" si="204"/>
        <v>ФИО39</v>
      </c>
      <c r="E87" s="555" t="str">
        <f t="shared" ref="E87" si="220">S87</f>
        <v>тренер39</v>
      </c>
      <c r="F87" s="531">
        <f t="shared" ref="F87" si="221">P87</f>
        <v>0</v>
      </c>
      <c r="G87" s="531" t="str">
        <f t="shared" ref="G87" si="222">Q87</f>
        <v>р39</v>
      </c>
      <c r="H87" s="532" t="str">
        <f t="shared" ref="H87" si="223">R87</f>
        <v>дата39</v>
      </c>
      <c r="I87" s="554" t="str">
        <f t="shared" ref="I87" si="224">O87</f>
        <v>город39</v>
      </c>
      <c r="J87" s="527"/>
      <c r="K87" s="528">
        <v>39</v>
      </c>
      <c r="L87" s="527"/>
      <c r="M87" s="529"/>
      <c r="N87" s="530" t="s">
        <v>155</v>
      </c>
      <c r="O87" s="531" t="s">
        <v>163</v>
      </c>
      <c r="P87" s="531"/>
      <c r="Q87" s="531" t="s">
        <v>118</v>
      </c>
      <c r="R87" s="532" t="s">
        <v>147</v>
      </c>
      <c r="S87" s="531" t="s">
        <v>192</v>
      </c>
      <c r="T87" s="527"/>
    </row>
    <row r="88" spans="1:20" ht="32.450000000000003" customHeight="1">
      <c r="A88" s="528"/>
      <c r="B88" s="527"/>
      <c r="C88" s="529"/>
      <c r="D88" s="530"/>
      <c r="E88" s="555"/>
      <c r="F88" s="531"/>
      <c r="G88" s="531"/>
      <c r="H88" s="532"/>
      <c r="I88" s="554"/>
      <c r="J88" s="527"/>
      <c r="K88" s="528"/>
      <c r="L88" s="527"/>
      <c r="M88" s="529"/>
      <c r="N88" s="530"/>
      <c r="O88" s="531"/>
      <c r="P88" s="531"/>
      <c r="Q88" s="531"/>
      <c r="R88" s="532"/>
      <c r="S88" s="531"/>
      <c r="T88" s="527"/>
    </row>
    <row r="89" spans="1:20" ht="32.450000000000003" customHeight="1">
      <c r="A89" s="528">
        <v>40</v>
      </c>
      <c r="B89" s="527"/>
      <c r="C89" s="529"/>
      <c r="D89" s="530" t="str">
        <f t="shared" si="204"/>
        <v>ФИО40</v>
      </c>
      <c r="E89" s="555" t="s">
        <v>193</v>
      </c>
      <c r="F89" s="531">
        <f t="shared" ref="F89" si="225">P89</f>
        <v>0</v>
      </c>
      <c r="G89" s="531" t="str">
        <f t="shared" ref="G89" si="226">Q89</f>
        <v>р40</v>
      </c>
      <c r="H89" s="532" t="str">
        <f t="shared" ref="H89" si="227">R89</f>
        <v>дата40</v>
      </c>
      <c r="I89" s="554" t="str">
        <f t="shared" ref="I89" si="228">O89</f>
        <v>город40</v>
      </c>
      <c r="J89" s="527"/>
      <c r="K89" s="528">
        <v>40</v>
      </c>
      <c r="L89" s="527"/>
      <c r="M89" s="529"/>
      <c r="N89" s="530" t="s">
        <v>156</v>
      </c>
      <c r="O89" s="531" t="s">
        <v>164</v>
      </c>
      <c r="P89" s="531"/>
      <c r="Q89" s="531" t="s">
        <v>119</v>
      </c>
      <c r="R89" s="532" t="s">
        <v>148</v>
      </c>
      <c r="S89" s="531" t="s">
        <v>193</v>
      </c>
      <c r="T89" s="527"/>
    </row>
    <row r="90" spans="1:20" ht="32.450000000000003" customHeight="1">
      <c r="A90" s="528"/>
      <c r="B90" s="527"/>
      <c r="C90" s="529"/>
      <c r="D90" s="530"/>
      <c r="E90" s="555"/>
      <c r="F90" s="531"/>
      <c r="G90" s="531"/>
      <c r="H90" s="532"/>
      <c r="I90" s="554"/>
      <c r="J90" s="527"/>
      <c r="K90" s="528"/>
      <c r="L90" s="527"/>
      <c r="M90" s="529"/>
      <c r="N90" s="530"/>
      <c r="O90" s="531"/>
      <c r="P90" s="531"/>
      <c r="Q90" s="531"/>
      <c r="R90" s="532"/>
      <c r="S90" s="531"/>
      <c r="T90" s="527"/>
    </row>
    <row r="91" spans="1:20" ht="32.450000000000003" customHeight="1">
      <c r="A91" s="528">
        <v>41</v>
      </c>
      <c r="B91" s="527"/>
      <c r="C91" s="529"/>
      <c r="D91" s="530" t="s">
        <v>157</v>
      </c>
      <c r="E91" s="555" t="s">
        <v>194</v>
      </c>
      <c r="F91" s="531">
        <f t="shared" ref="F91" si="229">P91</f>
        <v>0</v>
      </c>
      <c r="G91" s="531" t="s">
        <v>120</v>
      </c>
      <c r="H91" s="532" t="s">
        <v>149</v>
      </c>
      <c r="I91" s="554" t="s">
        <v>165</v>
      </c>
      <c r="J91" s="527"/>
      <c r="K91" s="495"/>
      <c r="L91" s="494"/>
      <c r="M91" s="496"/>
      <c r="N91" s="491"/>
      <c r="O91" s="492"/>
      <c r="P91" s="492"/>
      <c r="Q91" s="492"/>
      <c r="R91" s="493"/>
      <c r="S91" s="492"/>
      <c r="T91" s="494"/>
    </row>
    <row r="92" spans="1:20" ht="32.450000000000003" customHeight="1">
      <c r="A92" s="528"/>
      <c r="B92" s="527"/>
      <c r="C92" s="529"/>
      <c r="D92" s="530"/>
      <c r="E92" s="555"/>
      <c r="F92" s="531"/>
      <c r="G92" s="531"/>
      <c r="H92" s="532"/>
      <c r="I92" s="554"/>
      <c r="J92" s="527"/>
      <c r="K92" s="495"/>
      <c r="L92" s="494"/>
      <c r="M92" s="496"/>
      <c r="N92" s="491"/>
      <c r="O92" s="492"/>
      <c r="P92" s="492"/>
      <c r="Q92" s="492"/>
      <c r="R92" s="493"/>
      <c r="S92" s="492"/>
      <c r="T92" s="494"/>
    </row>
    <row r="93" spans="1:20" ht="32.450000000000003" customHeight="1">
      <c r="A93" s="528">
        <v>42</v>
      </c>
      <c r="B93" s="527"/>
      <c r="C93" s="529"/>
      <c r="D93" s="530" t="s">
        <v>295</v>
      </c>
      <c r="E93" s="555" t="s">
        <v>304</v>
      </c>
      <c r="F93" s="531">
        <f t="shared" ref="F93" si="230">P93</f>
        <v>0</v>
      </c>
      <c r="G93" s="531" t="s">
        <v>313</v>
      </c>
      <c r="H93" s="532" t="s">
        <v>322</v>
      </c>
      <c r="I93" s="554" t="s">
        <v>331</v>
      </c>
      <c r="J93" s="527"/>
      <c r="K93" s="495"/>
      <c r="L93" s="494"/>
      <c r="M93" s="496"/>
      <c r="N93" s="491"/>
      <c r="O93" s="492"/>
      <c r="P93" s="492"/>
      <c r="Q93" s="492"/>
      <c r="R93" s="493"/>
      <c r="S93" s="492"/>
      <c r="T93" s="494"/>
    </row>
    <row r="94" spans="1:20" ht="32.450000000000003" customHeight="1">
      <c r="A94" s="528"/>
      <c r="B94" s="527"/>
      <c r="C94" s="529"/>
      <c r="D94" s="530"/>
      <c r="E94" s="555"/>
      <c r="F94" s="531"/>
      <c r="G94" s="531"/>
      <c r="H94" s="532"/>
      <c r="I94" s="554"/>
      <c r="J94" s="527"/>
      <c r="K94" s="495"/>
      <c r="L94" s="494"/>
      <c r="M94" s="496"/>
      <c r="N94" s="491"/>
      <c r="O94" s="492"/>
      <c r="P94" s="492"/>
      <c r="Q94" s="492"/>
      <c r="R94" s="493"/>
      <c r="S94" s="492"/>
      <c r="T94" s="494"/>
    </row>
    <row r="95" spans="1:20" ht="32.450000000000003" customHeight="1">
      <c r="A95" s="528">
        <v>43</v>
      </c>
      <c r="B95" s="527"/>
      <c r="C95" s="529"/>
      <c r="D95" s="530" t="s">
        <v>296</v>
      </c>
      <c r="E95" s="555" t="s">
        <v>305</v>
      </c>
      <c r="F95" s="531">
        <f t="shared" ref="F95" si="231">P95</f>
        <v>0</v>
      </c>
      <c r="G95" s="531" t="s">
        <v>314</v>
      </c>
      <c r="H95" s="532" t="s">
        <v>323</v>
      </c>
      <c r="I95" s="554" t="s">
        <v>332</v>
      </c>
      <c r="J95" s="527"/>
      <c r="K95" s="495"/>
      <c r="L95" s="494"/>
      <c r="M95" s="496"/>
      <c r="N95" s="491"/>
      <c r="O95" s="492"/>
      <c r="P95" s="492"/>
      <c r="Q95" s="492"/>
      <c r="R95" s="493"/>
      <c r="S95" s="492"/>
      <c r="T95" s="494"/>
    </row>
    <row r="96" spans="1:20" ht="32.450000000000003" customHeight="1">
      <c r="A96" s="528"/>
      <c r="B96" s="527"/>
      <c r="C96" s="529"/>
      <c r="D96" s="530"/>
      <c r="E96" s="555"/>
      <c r="F96" s="531"/>
      <c r="G96" s="531"/>
      <c r="H96" s="532"/>
      <c r="I96" s="554"/>
      <c r="J96" s="527"/>
      <c r="K96" s="495"/>
      <c r="L96" s="494"/>
      <c r="M96" s="496"/>
      <c r="N96" s="491"/>
      <c r="O96" s="492"/>
      <c r="P96" s="492"/>
      <c r="Q96" s="492"/>
      <c r="R96" s="493"/>
      <c r="S96" s="492"/>
      <c r="T96" s="494"/>
    </row>
    <row r="97" spans="1:20" ht="32.450000000000003" customHeight="1">
      <c r="A97" s="528">
        <v>44</v>
      </c>
      <c r="B97" s="527"/>
      <c r="C97" s="529"/>
      <c r="D97" s="530" t="s">
        <v>297</v>
      </c>
      <c r="E97" s="555" t="s">
        <v>306</v>
      </c>
      <c r="F97" s="531">
        <f t="shared" ref="F97" si="232">P97</f>
        <v>0</v>
      </c>
      <c r="G97" s="531" t="s">
        <v>315</v>
      </c>
      <c r="H97" s="532" t="s">
        <v>324</v>
      </c>
      <c r="I97" s="554" t="s">
        <v>333</v>
      </c>
      <c r="J97" s="527"/>
      <c r="K97" s="495"/>
      <c r="L97" s="494"/>
      <c r="M97" s="496"/>
      <c r="N97" s="491"/>
      <c r="O97" s="492"/>
      <c r="P97" s="492"/>
      <c r="Q97" s="492"/>
      <c r="R97" s="493"/>
      <c r="S97" s="492"/>
      <c r="T97" s="494"/>
    </row>
    <row r="98" spans="1:20" ht="32.450000000000003" customHeight="1">
      <c r="A98" s="528"/>
      <c r="B98" s="527"/>
      <c r="C98" s="529"/>
      <c r="D98" s="530"/>
      <c r="E98" s="555"/>
      <c r="F98" s="531"/>
      <c r="G98" s="531"/>
      <c r="H98" s="532"/>
      <c r="I98" s="554"/>
      <c r="J98" s="527"/>
      <c r="K98" s="495"/>
      <c r="L98" s="494"/>
      <c r="M98" s="496"/>
      <c r="N98" s="491"/>
      <c r="O98" s="492"/>
      <c r="P98" s="492"/>
      <c r="Q98" s="492"/>
      <c r="R98" s="493"/>
      <c r="S98" s="492"/>
      <c r="T98" s="494"/>
    </row>
    <row r="99" spans="1:20" ht="32.450000000000003" customHeight="1">
      <c r="A99" s="528">
        <v>45</v>
      </c>
      <c r="B99" s="527"/>
      <c r="C99" s="529"/>
      <c r="D99" s="530" t="s">
        <v>298</v>
      </c>
      <c r="E99" s="555" t="s">
        <v>307</v>
      </c>
      <c r="F99" s="531">
        <f t="shared" ref="F99" si="233">P99</f>
        <v>0</v>
      </c>
      <c r="G99" s="531" t="s">
        <v>316</v>
      </c>
      <c r="H99" s="532" t="s">
        <v>325</v>
      </c>
      <c r="I99" s="554" t="s">
        <v>334</v>
      </c>
      <c r="J99" s="527"/>
      <c r="K99" s="495"/>
      <c r="L99" s="494"/>
      <c r="M99" s="496"/>
      <c r="N99" s="491"/>
      <c r="O99" s="492"/>
      <c r="P99" s="492"/>
      <c r="Q99" s="492"/>
      <c r="R99" s="493"/>
      <c r="S99" s="492"/>
      <c r="T99" s="494"/>
    </row>
    <row r="100" spans="1:20" ht="32.450000000000003" customHeight="1">
      <c r="A100" s="528"/>
      <c r="B100" s="527"/>
      <c r="C100" s="529"/>
      <c r="D100" s="530"/>
      <c r="E100" s="555"/>
      <c r="F100" s="531"/>
      <c r="G100" s="531"/>
      <c r="H100" s="532"/>
      <c r="I100" s="554"/>
      <c r="J100" s="527"/>
      <c r="K100" s="495"/>
      <c r="L100" s="494"/>
      <c r="M100" s="496"/>
      <c r="N100" s="491"/>
      <c r="O100" s="492"/>
      <c r="P100" s="492"/>
      <c r="Q100" s="492"/>
      <c r="R100" s="493"/>
      <c r="S100" s="492"/>
      <c r="T100" s="494"/>
    </row>
    <row r="101" spans="1:20" ht="32.450000000000003" customHeight="1">
      <c r="A101" s="528">
        <v>46</v>
      </c>
      <c r="B101" s="527"/>
      <c r="C101" s="529"/>
      <c r="D101" s="530" t="s">
        <v>299</v>
      </c>
      <c r="E101" s="555" t="s">
        <v>308</v>
      </c>
      <c r="F101" s="531">
        <f t="shared" ref="F101" si="234">P101</f>
        <v>0</v>
      </c>
      <c r="G101" s="531" t="s">
        <v>317</v>
      </c>
      <c r="H101" s="532" t="s">
        <v>326</v>
      </c>
      <c r="I101" s="554" t="s">
        <v>335</v>
      </c>
      <c r="J101" s="527"/>
      <c r="K101" s="495"/>
      <c r="L101" s="494"/>
      <c r="M101" s="496"/>
      <c r="N101" s="491"/>
      <c r="O101" s="492"/>
      <c r="P101" s="492"/>
      <c r="Q101" s="492"/>
      <c r="R101" s="493"/>
      <c r="S101" s="492"/>
      <c r="T101" s="494"/>
    </row>
    <row r="102" spans="1:20" ht="32.450000000000003" customHeight="1">
      <c r="A102" s="528"/>
      <c r="B102" s="527"/>
      <c r="C102" s="529"/>
      <c r="D102" s="530"/>
      <c r="E102" s="555"/>
      <c r="F102" s="531"/>
      <c r="G102" s="531"/>
      <c r="H102" s="532"/>
      <c r="I102" s="554"/>
      <c r="J102" s="527"/>
      <c r="K102" s="495"/>
      <c r="L102" s="494"/>
      <c r="M102" s="496"/>
      <c r="N102" s="491"/>
      <c r="O102" s="492"/>
      <c r="P102" s="492"/>
      <c r="Q102" s="492"/>
      <c r="R102" s="493"/>
      <c r="S102" s="492"/>
      <c r="T102" s="494"/>
    </row>
    <row r="103" spans="1:20" ht="32.450000000000003" customHeight="1">
      <c r="A103" s="528">
        <v>47</v>
      </c>
      <c r="B103" s="527"/>
      <c r="C103" s="529"/>
      <c r="D103" s="530" t="s">
        <v>300</v>
      </c>
      <c r="E103" s="555" t="s">
        <v>309</v>
      </c>
      <c r="F103" s="531">
        <f t="shared" ref="F103" si="235">P103</f>
        <v>0</v>
      </c>
      <c r="G103" s="531" t="s">
        <v>318</v>
      </c>
      <c r="H103" s="532" t="s">
        <v>327</v>
      </c>
      <c r="I103" s="554" t="s">
        <v>336</v>
      </c>
      <c r="J103" s="527"/>
      <c r="K103" s="495"/>
      <c r="L103" s="494"/>
      <c r="M103" s="496"/>
      <c r="N103" s="491"/>
      <c r="O103" s="492"/>
      <c r="P103" s="492"/>
      <c r="Q103" s="492"/>
      <c r="R103" s="493"/>
      <c r="S103" s="492"/>
      <c r="T103" s="494"/>
    </row>
    <row r="104" spans="1:20" ht="32.450000000000003" customHeight="1">
      <c r="A104" s="528"/>
      <c r="B104" s="527"/>
      <c r="C104" s="529"/>
      <c r="D104" s="530"/>
      <c r="E104" s="555"/>
      <c r="F104" s="531"/>
      <c r="G104" s="531"/>
      <c r="H104" s="532"/>
      <c r="I104" s="554"/>
      <c r="J104" s="527"/>
      <c r="K104" s="495"/>
      <c r="L104" s="494"/>
      <c r="M104" s="496"/>
      <c r="N104" s="491"/>
      <c r="O104" s="492"/>
      <c r="P104" s="492"/>
      <c r="Q104" s="492"/>
      <c r="R104" s="493"/>
      <c r="S104" s="492"/>
      <c r="T104" s="494"/>
    </row>
    <row r="105" spans="1:20" ht="32.450000000000003" customHeight="1">
      <c r="A105" s="528">
        <v>48</v>
      </c>
      <c r="B105" s="527"/>
      <c r="C105" s="529"/>
      <c r="D105" s="530" t="s">
        <v>301</v>
      </c>
      <c r="E105" s="555" t="s">
        <v>310</v>
      </c>
      <c r="F105" s="531">
        <f t="shared" ref="F105" si="236">P105</f>
        <v>0</v>
      </c>
      <c r="G105" s="531" t="s">
        <v>319</v>
      </c>
      <c r="H105" s="532" t="s">
        <v>328</v>
      </c>
      <c r="I105" s="554" t="s">
        <v>337</v>
      </c>
      <c r="J105" s="527"/>
      <c r="K105" s="495"/>
      <c r="L105" s="494"/>
      <c r="M105" s="496"/>
      <c r="N105" s="491"/>
      <c r="O105" s="492"/>
      <c r="P105" s="492"/>
      <c r="Q105" s="492"/>
      <c r="R105" s="493"/>
      <c r="S105" s="492"/>
      <c r="T105" s="494"/>
    </row>
    <row r="106" spans="1:20" ht="32.450000000000003" customHeight="1">
      <c r="A106" s="528"/>
      <c r="B106" s="527"/>
      <c r="C106" s="529"/>
      <c r="D106" s="530"/>
      <c r="E106" s="555"/>
      <c r="F106" s="531"/>
      <c r="G106" s="531"/>
      <c r="H106" s="532"/>
      <c r="I106" s="554"/>
      <c r="J106" s="527"/>
      <c r="K106" s="495"/>
      <c r="L106" s="494"/>
      <c r="M106" s="496"/>
      <c r="N106" s="491"/>
      <c r="O106" s="492"/>
      <c r="P106" s="492"/>
      <c r="Q106" s="492"/>
      <c r="R106" s="493"/>
      <c r="S106" s="492"/>
      <c r="T106" s="494"/>
    </row>
    <row r="107" spans="1:20" ht="32.450000000000003" customHeight="1">
      <c r="A107" s="528">
        <v>49</v>
      </c>
      <c r="B107" s="527"/>
      <c r="C107" s="529"/>
      <c r="D107" s="530" t="s">
        <v>302</v>
      </c>
      <c r="E107" s="555" t="s">
        <v>311</v>
      </c>
      <c r="F107" s="531">
        <f t="shared" ref="F107" si="237">P107</f>
        <v>0</v>
      </c>
      <c r="G107" s="531" t="s">
        <v>320</v>
      </c>
      <c r="H107" s="532" t="s">
        <v>329</v>
      </c>
      <c r="I107" s="554" t="s">
        <v>338</v>
      </c>
      <c r="J107" s="527"/>
      <c r="K107" s="495"/>
      <c r="L107" s="494"/>
      <c r="M107" s="496"/>
      <c r="N107" s="491"/>
      <c r="O107" s="492"/>
      <c r="P107" s="492"/>
      <c r="Q107" s="492"/>
      <c r="R107" s="493"/>
      <c r="S107" s="492"/>
      <c r="T107" s="494"/>
    </row>
    <row r="108" spans="1:20" ht="32.450000000000003" customHeight="1">
      <c r="A108" s="528"/>
      <c r="B108" s="527"/>
      <c r="C108" s="529"/>
      <c r="D108" s="530"/>
      <c r="E108" s="555"/>
      <c r="F108" s="531"/>
      <c r="G108" s="531"/>
      <c r="H108" s="532"/>
      <c r="I108" s="554"/>
      <c r="J108" s="527"/>
      <c r="K108" s="495"/>
      <c r="L108" s="494"/>
      <c r="M108" s="496"/>
      <c r="N108" s="491"/>
      <c r="O108" s="492"/>
      <c r="P108" s="492"/>
      <c r="Q108" s="492"/>
      <c r="R108" s="493"/>
      <c r="S108" s="492"/>
      <c r="T108" s="494"/>
    </row>
    <row r="109" spans="1:20" ht="32.450000000000003" customHeight="1">
      <c r="A109" s="528">
        <v>50</v>
      </c>
      <c r="B109" s="527"/>
      <c r="C109" s="529"/>
      <c r="D109" s="530" t="s">
        <v>303</v>
      </c>
      <c r="E109" s="555" t="s">
        <v>312</v>
      </c>
      <c r="F109" s="531">
        <f t="shared" ref="F109" si="238">P109</f>
        <v>0</v>
      </c>
      <c r="G109" s="531" t="s">
        <v>321</v>
      </c>
      <c r="H109" s="532" t="s">
        <v>330</v>
      </c>
      <c r="I109" s="554" t="s">
        <v>339</v>
      </c>
      <c r="J109" s="527"/>
      <c r="K109" s="528">
        <v>41</v>
      </c>
      <c r="L109" s="527"/>
      <c r="M109" s="529"/>
      <c r="N109" s="530" t="s">
        <v>157</v>
      </c>
      <c r="O109" s="531" t="s">
        <v>165</v>
      </c>
      <c r="P109" s="531"/>
      <c r="Q109" s="531" t="s">
        <v>120</v>
      </c>
      <c r="R109" s="532" t="s">
        <v>149</v>
      </c>
      <c r="S109" s="531" t="s">
        <v>194</v>
      </c>
      <c r="T109" s="527"/>
    </row>
    <row r="110" spans="1:20" ht="32.450000000000003" customHeight="1">
      <c r="A110" s="528"/>
      <c r="B110" s="527"/>
      <c r="C110" s="529"/>
      <c r="D110" s="530"/>
      <c r="E110" s="555"/>
      <c r="F110" s="531"/>
      <c r="G110" s="531"/>
      <c r="H110" s="532"/>
      <c r="I110" s="554"/>
      <c r="J110" s="527"/>
      <c r="K110" s="528"/>
      <c r="L110" s="527"/>
      <c r="M110" s="529"/>
      <c r="N110" s="530"/>
      <c r="O110" s="531"/>
      <c r="P110" s="531"/>
      <c r="Q110" s="531"/>
      <c r="R110" s="532"/>
      <c r="S110" s="531"/>
      <c r="T110" s="527"/>
    </row>
    <row r="111" spans="1:20" ht="27">
      <c r="A111" s="2"/>
      <c r="B111" s="2"/>
      <c r="C111" s="2"/>
      <c r="D111" s="2"/>
      <c r="E111" s="2"/>
      <c r="F111" s="2"/>
      <c r="G111" s="80" t="s">
        <v>22</v>
      </c>
      <c r="I111" s="4"/>
      <c r="J111" s="2"/>
    </row>
    <row r="112" spans="1:20" ht="27">
      <c r="A112" s="2"/>
      <c r="B112" s="2"/>
      <c r="C112" s="2"/>
      <c r="D112" s="2"/>
      <c r="E112" s="2"/>
      <c r="F112" s="2"/>
      <c r="G112" s="80"/>
      <c r="I112" s="2"/>
      <c r="J112" s="2"/>
    </row>
    <row r="113" spans="1:12" ht="28.5">
      <c r="A113" s="2"/>
      <c r="B113" s="2"/>
      <c r="C113" s="2"/>
      <c r="D113" s="141" t="s">
        <v>19</v>
      </c>
      <c r="E113" s="140"/>
      <c r="F113" s="103" t="s">
        <v>20</v>
      </c>
      <c r="G113" s="80" t="s">
        <v>23</v>
      </c>
      <c r="I113" s="129"/>
      <c r="J113" s="2"/>
    </row>
    <row r="114" spans="1:12" ht="27">
      <c r="A114" s="2"/>
      <c r="B114" s="2"/>
      <c r="C114" s="2"/>
      <c r="D114" s="80"/>
      <c r="E114" s="80"/>
      <c r="F114" s="80"/>
      <c r="G114" s="2"/>
      <c r="H114" s="2"/>
      <c r="I114" s="2"/>
      <c r="J114" s="2"/>
    </row>
    <row r="115" spans="1:12" ht="28.5">
      <c r="A115" s="2"/>
      <c r="B115" s="2"/>
      <c r="C115" s="2"/>
      <c r="D115" s="103" t="s">
        <v>21</v>
      </c>
      <c r="E115" s="140"/>
      <c r="F115" s="140"/>
      <c r="G115" s="4"/>
      <c r="H115" s="2"/>
      <c r="I115" s="2"/>
      <c r="J115" s="2"/>
    </row>
    <row r="116" spans="1:12" ht="28.15" customHeight="1">
      <c r="A116" s="2"/>
      <c r="B116" s="2"/>
      <c r="C116" s="2"/>
      <c r="D116" s="80"/>
      <c r="E116" s="142"/>
      <c r="F116" s="142"/>
      <c r="G116" s="143"/>
      <c r="H116" s="2"/>
      <c r="I116" s="2"/>
      <c r="J116" s="2"/>
    </row>
    <row r="117" spans="1:12" ht="28.15" customHeight="1">
      <c r="E117" s="142"/>
      <c r="F117" s="142"/>
      <c r="G117" s="143"/>
    </row>
    <row r="120" spans="1:12" ht="18.75">
      <c r="A120" s="2" t="s">
        <v>17</v>
      </c>
      <c r="E120" s="1"/>
      <c r="F120" s="1"/>
      <c r="G120" s="2" t="s">
        <v>289</v>
      </c>
      <c r="L120" s="3"/>
    </row>
    <row r="121" spans="1:12" ht="18.75">
      <c r="A121" s="2" t="s">
        <v>293</v>
      </c>
      <c r="G121" t="s">
        <v>290</v>
      </c>
    </row>
    <row r="123" spans="1:12" ht="18.75">
      <c r="A123" s="2" t="s">
        <v>18</v>
      </c>
      <c r="E123" s="1"/>
      <c r="F123" s="1"/>
      <c r="G123" s="2" t="s">
        <v>291</v>
      </c>
      <c r="L123" s="3"/>
    </row>
    <row r="124" spans="1:12" ht="18.75">
      <c r="A124" s="2" t="s">
        <v>293</v>
      </c>
      <c r="G124" t="s">
        <v>292</v>
      </c>
    </row>
    <row r="131" spans="1:10" ht="27">
      <c r="A131" s="2"/>
      <c r="B131" s="2"/>
      <c r="C131" s="2"/>
      <c r="D131" s="80"/>
      <c r="J131" s="2"/>
    </row>
  </sheetData>
  <mergeCells count="917">
    <mergeCell ref="J107:J108"/>
    <mergeCell ref="A107:A108"/>
    <mergeCell ref="B107:B108"/>
    <mergeCell ref="C107:C108"/>
    <mergeCell ref="D107:D108"/>
    <mergeCell ref="E107:E108"/>
    <mergeCell ref="F107:F108"/>
    <mergeCell ref="G107:G108"/>
    <mergeCell ref="H107:H108"/>
    <mergeCell ref="I107:I108"/>
    <mergeCell ref="J103:J104"/>
    <mergeCell ref="A105:A106"/>
    <mergeCell ref="B105:B106"/>
    <mergeCell ref="C105:C106"/>
    <mergeCell ref="D105:D106"/>
    <mergeCell ref="E105:E106"/>
    <mergeCell ref="F105:F106"/>
    <mergeCell ref="G105:G106"/>
    <mergeCell ref="H105:H106"/>
    <mergeCell ref="I105:I106"/>
    <mergeCell ref="J105:J106"/>
    <mergeCell ref="A103:A104"/>
    <mergeCell ref="B103:B104"/>
    <mergeCell ref="C103:C104"/>
    <mergeCell ref="D103:D104"/>
    <mergeCell ref="E103:E104"/>
    <mergeCell ref="F103:F104"/>
    <mergeCell ref="G103:G104"/>
    <mergeCell ref="H103:H104"/>
    <mergeCell ref="I103:I104"/>
    <mergeCell ref="J99:J100"/>
    <mergeCell ref="A101:A102"/>
    <mergeCell ref="B101:B102"/>
    <mergeCell ref="C101:C102"/>
    <mergeCell ref="D101:D102"/>
    <mergeCell ref="E101:E102"/>
    <mergeCell ref="F101:F102"/>
    <mergeCell ref="G101:G102"/>
    <mergeCell ref="H101:H102"/>
    <mergeCell ref="I101:I102"/>
    <mergeCell ref="J101:J102"/>
    <mergeCell ref="A99:A100"/>
    <mergeCell ref="B99:B100"/>
    <mergeCell ref="C99:C100"/>
    <mergeCell ref="D99:D100"/>
    <mergeCell ref="E99:E100"/>
    <mergeCell ref="F99:F100"/>
    <mergeCell ref="G99:G100"/>
    <mergeCell ref="H99:H100"/>
    <mergeCell ref="I99:I100"/>
    <mergeCell ref="J95:J96"/>
    <mergeCell ref="A97:A98"/>
    <mergeCell ref="B97:B98"/>
    <mergeCell ref="C97:C98"/>
    <mergeCell ref="D97:D98"/>
    <mergeCell ref="E97:E98"/>
    <mergeCell ref="F97:F98"/>
    <mergeCell ref="G97:G98"/>
    <mergeCell ref="H97:H98"/>
    <mergeCell ref="I97:I98"/>
    <mergeCell ref="J97:J98"/>
    <mergeCell ref="A95:A96"/>
    <mergeCell ref="B95:B96"/>
    <mergeCell ref="C95:C96"/>
    <mergeCell ref="D95:D96"/>
    <mergeCell ref="E95:E96"/>
    <mergeCell ref="F95:F96"/>
    <mergeCell ref="G95:G96"/>
    <mergeCell ref="H95:H96"/>
    <mergeCell ref="I95:I96"/>
    <mergeCell ref="E91:E92"/>
    <mergeCell ref="F91:F92"/>
    <mergeCell ref="G91:G92"/>
    <mergeCell ref="H91:H92"/>
    <mergeCell ref="I91:I92"/>
    <mergeCell ref="J91:J92"/>
    <mergeCell ref="A93:A94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D11:D12"/>
    <mergeCell ref="E11:E12"/>
    <mergeCell ref="F11:F12"/>
    <mergeCell ref="A1:J1"/>
    <mergeCell ref="A4:J4"/>
    <mergeCell ref="A2:J2"/>
    <mergeCell ref="A6:J6"/>
    <mergeCell ref="B8:C8"/>
    <mergeCell ref="J11:J12"/>
    <mergeCell ref="C11:C12"/>
    <mergeCell ref="B11:B12"/>
    <mergeCell ref="A11:A12"/>
    <mergeCell ref="G11:G12"/>
    <mergeCell ref="H11:H12"/>
    <mergeCell ref="I11:I12"/>
    <mergeCell ref="B9:C9"/>
    <mergeCell ref="H9:I9"/>
    <mergeCell ref="G13:G14"/>
    <mergeCell ref="H13:H14"/>
    <mergeCell ref="I13:I14"/>
    <mergeCell ref="J13:J14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A13:A14"/>
    <mergeCell ref="B13:B14"/>
    <mergeCell ref="C13:C14"/>
    <mergeCell ref="D13:D14"/>
    <mergeCell ref="E13:E14"/>
    <mergeCell ref="F13:F14"/>
    <mergeCell ref="J17:J18"/>
    <mergeCell ref="A19:A20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J21:J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A21:A22"/>
    <mergeCell ref="B21:B22"/>
    <mergeCell ref="C21:C22"/>
    <mergeCell ref="D21:D22"/>
    <mergeCell ref="E21:E22"/>
    <mergeCell ref="F21:F22"/>
    <mergeCell ref="G21:G22"/>
    <mergeCell ref="H21:H22"/>
    <mergeCell ref="I21:I22"/>
    <mergeCell ref="J25:J26"/>
    <mergeCell ref="A27:A28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  <mergeCell ref="J29:J30"/>
    <mergeCell ref="A31:A32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A29:A30"/>
    <mergeCell ref="B29:B30"/>
    <mergeCell ref="C29:C30"/>
    <mergeCell ref="D29:D30"/>
    <mergeCell ref="E29:E30"/>
    <mergeCell ref="F29:F30"/>
    <mergeCell ref="G29:G30"/>
    <mergeCell ref="H29:H30"/>
    <mergeCell ref="I29:I30"/>
    <mergeCell ref="J33:J34"/>
    <mergeCell ref="A35:A36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A33:A34"/>
    <mergeCell ref="B33:B34"/>
    <mergeCell ref="C33:C34"/>
    <mergeCell ref="D33:D34"/>
    <mergeCell ref="E33:E34"/>
    <mergeCell ref="F33:F34"/>
    <mergeCell ref="G33:G34"/>
    <mergeCell ref="H33:H34"/>
    <mergeCell ref="I33:I34"/>
    <mergeCell ref="J37:J38"/>
    <mergeCell ref="A39:A40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A37:A38"/>
    <mergeCell ref="B37:B38"/>
    <mergeCell ref="C37:C38"/>
    <mergeCell ref="D37:D38"/>
    <mergeCell ref="E37:E38"/>
    <mergeCell ref="F37:F38"/>
    <mergeCell ref="G37:G38"/>
    <mergeCell ref="H37:H38"/>
    <mergeCell ref="I37:I38"/>
    <mergeCell ref="J41:J42"/>
    <mergeCell ref="A43:A44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A41:A42"/>
    <mergeCell ref="B41:B42"/>
    <mergeCell ref="C41:C42"/>
    <mergeCell ref="D41:D42"/>
    <mergeCell ref="E41:E42"/>
    <mergeCell ref="F41:F42"/>
    <mergeCell ref="G41:G42"/>
    <mergeCell ref="H41:H42"/>
    <mergeCell ref="I41:I42"/>
    <mergeCell ref="J45:J46"/>
    <mergeCell ref="A47:A48"/>
    <mergeCell ref="B47:B48"/>
    <mergeCell ref="C47:C48"/>
    <mergeCell ref="D47:D48"/>
    <mergeCell ref="E47:E48"/>
    <mergeCell ref="F47:F48"/>
    <mergeCell ref="G47:G48"/>
    <mergeCell ref="H47:H48"/>
    <mergeCell ref="I47:I48"/>
    <mergeCell ref="J47:J48"/>
    <mergeCell ref="A45:A46"/>
    <mergeCell ref="B45:B46"/>
    <mergeCell ref="C45:C46"/>
    <mergeCell ref="D45:D46"/>
    <mergeCell ref="E45:E46"/>
    <mergeCell ref="F45:F46"/>
    <mergeCell ref="G45:G46"/>
    <mergeCell ref="H45:H46"/>
    <mergeCell ref="I45:I46"/>
    <mergeCell ref="J49:J50"/>
    <mergeCell ref="A51:A52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A49:A50"/>
    <mergeCell ref="B49:B50"/>
    <mergeCell ref="C49:C50"/>
    <mergeCell ref="D49:D50"/>
    <mergeCell ref="E49:E50"/>
    <mergeCell ref="F49:F50"/>
    <mergeCell ref="G49:G50"/>
    <mergeCell ref="H49:H50"/>
    <mergeCell ref="I49:I50"/>
    <mergeCell ref="J53:J54"/>
    <mergeCell ref="A55:A56"/>
    <mergeCell ref="B55:B56"/>
    <mergeCell ref="C55:C56"/>
    <mergeCell ref="D55:D56"/>
    <mergeCell ref="E55:E56"/>
    <mergeCell ref="F55:F56"/>
    <mergeCell ref="G55:G56"/>
    <mergeCell ref="H55:H56"/>
    <mergeCell ref="I55:I56"/>
    <mergeCell ref="J55:J56"/>
    <mergeCell ref="A53:A54"/>
    <mergeCell ref="B53:B54"/>
    <mergeCell ref="C53:C54"/>
    <mergeCell ref="D53:D54"/>
    <mergeCell ref="E53:E54"/>
    <mergeCell ref="F53:F54"/>
    <mergeCell ref="G53:G54"/>
    <mergeCell ref="H53:H54"/>
    <mergeCell ref="I53:I54"/>
    <mergeCell ref="J57:J58"/>
    <mergeCell ref="A59:A60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A57:A58"/>
    <mergeCell ref="B57:B58"/>
    <mergeCell ref="C57:C58"/>
    <mergeCell ref="D57:D58"/>
    <mergeCell ref="E57:E58"/>
    <mergeCell ref="F57:F58"/>
    <mergeCell ref="G57:G58"/>
    <mergeCell ref="H57:H58"/>
    <mergeCell ref="I57:I58"/>
    <mergeCell ref="J61:J62"/>
    <mergeCell ref="A63:A64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A61:A62"/>
    <mergeCell ref="B61:B62"/>
    <mergeCell ref="C61:C62"/>
    <mergeCell ref="D61:D62"/>
    <mergeCell ref="E61:E62"/>
    <mergeCell ref="F61:F62"/>
    <mergeCell ref="G61:G62"/>
    <mergeCell ref="H61:H62"/>
    <mergeCell ref="I61:I62"/>
    <mergeCell ref="J65:J66"/>
    <mergeCell ref="A67:A68"/>
    <mergeCell ref="B67:B68"/>
    <mergeCell ref="C67:C68"/>
    <mergeCell ref="D67:D68"/>
    <mergeCell ref="E67:E68"/>
    <mergeCell ref="F67:F68"/>
    <mergeCell ref="G67:G68"/>
    <mergeCell ref="H67:H68"/>
    <mergeCell ref="I67:I68"/>
    <mergeCell ref="J67:J68"/>
    <mergeCell ref="A65:A66"/>
    <mergeCell ref="B65:B66"/>
    <mergeCell ref="C65:C66"/>
    <mergeCell ref="D65:D66"/>
    <mergeCell ref="E65:E66"/>
    <mergeCell ref="F65:F66"/>
    <mergeCell ref="G65:G66"/>
    <mergeCell ref="H65:H66"/>
    <mergeCell ref="I65:I66"/>
    <mergeCell ref="J69:J70"/>
    <mergeCell ref="A71:A72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A69:A70"/>
    <mergeCell ref="B69:B70"/>
    <mergeCell ref="C69:C70"/>
    <mergeCell ref="D69:D70"/>
    <mergeCell ref="E69:E70"/>
    <mergeCell ref="F69:F70"/>
    <mergeCell ref="G69:G70"/>
    <mergeCell ref="H69:H70"/>
    <mergeCell ref="I69:I70"/>
    <mergeCell ref="J73:J74"/>
    <mergeCell ref="A75:A76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A73:A74"/>
    <mergeCell ref="B73:B74"/>
    <mergeCell ref="C73:C74"/>
    <mergeCell ref="D73:D74"/>
    <mergeCell ref="E73:E74"/>
    <mergeCell ref="F73:F74"/>
    <mergeCell ref="G73:G74"/>
    <mergeCell ref="H73:H74"/>
    <mergeCell ref="I73:I74"/>
    <mergeCell ref="J77:J78"/>
    <mergeCell ref="A79:A80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A77:A78"/>
    <mergeCell ref="B77:B78"/>
    <mergeCell ref="C77:C78"/>
    <mergeCell ref="D77:D78"/>
    <mergeCell ref="E77:E78"/>
    <mergeCell ref="F77:F78"/>
    <mergeCell ref="G77:G78"/>
    <mergeCell ref="H77:H78"/>
    <mergeCell ref="I77:I78"/>
    <mergeCell ref="J81:J82"/>
    <mergeCell ref="A83:A84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A81:A82"/>
    <mergeCell ref="B81:B82"/>
    <mergeCell ref="C81:C82"/>
    <mergeCell ref="D81:D82"/>
    <mergeCell ref="E81:E82"/>
    <mergeCell ref="F81:F82"/>
    <mergeCell ref="G81:G82"/>
    <mergeCell ref="H81:H82"/>
    <mergeCell ref="I81:I82"/>
    <mergeCell ref="J85:J86"/>
    <mergeCell ref="A87:A88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A85:A86"/>
    <mergeCell ref="B85:B86"/>
    <mergeCell ref="C85:C86"/>
    <mergeCell ref="D85:D86"/>
    <mergeCell ref="E85:E86"/>
    <mergeCell ref="F85:F86"/>
    <mergeCell ref="G85:G86"/>
    <mergeCell ref="H85:H86"/>
    <mergeCell ref="I85:I86"/>
    <mergeCell ref="J109:J110"/>
    <mergeCell ref="G89:G90"/>
    <mergeCell ref="H89:H90"/>
    <mergeCell ref="I89:I90"/>
    <mergeCell ref="J89:J90"/>
    <mergeCell ref="A109:A110"/>
    <mergeCell ref="B109:B110"/>
    <mergeCell ref="C109:C110"/>
    <mergeCell ref="D109:D110"/>
    <mergeCell ref="E109:E110"/>
    <mergeCell ref="F109:F110"/>
    <mergeCell ref="A89:A90"/>
    <mergeCell ref="B89:B90"/>
    <mergeCell ref="C89:C90"/>
    <mergeCell ref="D89:D90"/>
    <mergeCell ref="E89:E90"/>
    <mergeCell ref="F89:F90"/>
    <mergeCell ref="G109:G110"/>
    <mergeCell ref="H109:H110"/>
    <mergeCell ref="I109:I110"/>
    <mergeCell ref="A91:A92"/>
    <mergeCell ref="B91:B92"/>
    <mergeCell ref="C91:C92"/>
    <mergeCell ref="D91:D92"/>
    <mergeCell ref="T11:T12"/>
    <mergeCell ref="K13:K14"/>
    <mergeCell ref="L13:L14"/>
    <mergeCell ref="M13:M14"/>
    <mergeCell ref="N13:N14"/>
    <mergeCell ref="O13:O14"/>
    <mergeCell ref="P13:P14"/>
    <mergeCell ref="Q13:Q14"/>
    <mergeCell ref="R13:R14"/>
    <mergeCell ref="S13:S14"/>
    <mergeCell ref="T13:T14"/>
    <mergeCell ref="K11:K12"/>
    <mergeCell ref="L11:L12"/>
    <mergeCell ref="M11:M12"/>
    <mergeCell ref="N11:N12"/>
    <mergeCell ref="O11:O12"/>
    <mergeCell ref="P11:P12"/>
    <mergeCell ref="Q11:Q12"/>
    <mergeCell ref="R11:R12"/>
    <mergeCell ref="S11:S12"/>
    <mergeCell ref="T15:T16"/>
    <mergeCell ref="K17:K18"/>
    <mergeCell ref="L17:L18"/>
    <mergeCell ref="M17:M18"/>
    <mergeCell ref="N17:N18"/>
    <mergeCell ref="O17:O18"/>
    <mergeCell ref="P17:P18"/>
    <mergeCell ref="Q17:Q18"/>
    <mergeCell ref="R17:R18"/>
    <mergeCell ref="S17:S18"/>
    <mergeCell ref="T17:T18"/>
    <mergeCell ref="K15:K16"/>
    <mergeCell ref="L15:L16"/>
    <mergeCell ref="M15:M16"/>
    <mergeCell ref="N15:N16"/>
    <mergeCell ref="O15:O16"/>
    <mergeCell ref="P15:P16"/>
    <mergeCell ref="Q15:Q16"/>
    <mergeCell ref="R15:R16"/>
    <mergeCell ref="S15:S16"/>
    <mergeCell ref="T19:T20"/>
    <mergeCell ref="K21:K22"/>
    <mergeCell ref="L21:L22"/>
    <mergeCell ref="M21:M22"/>
    <mergeCell ref="N21:N22"/>
    <mergeCell ref="O21:O22"/>
    <mergeCell ref="P21:P22"/>
    <mergeCell ref="Q21:Q22"/>
    <mergeCell ref="R21:R22"/>
    <mergeCell ref="S21:S22"/>
    <mergeCell ref="T21:T22"/>
    <mergeCell ref="K19:K20"/>
    <mergeCell ref="L19:L20"/>
    <mergeCell ref="M19:M20"/>
    <mergeCell ref="N19:N20"/>
    <mergeCell ref="O19:O20"/>
    <mergeCell ref="P19:P20"/>
    <mergeCell ref="Q19:Q20"/>
    <mergeCell ref="R19:R20"/>
    <mergeCell ref="S19:S20"/>
    <mergeCell ref="T23:T24"/>
    <mergeCell ref="K25:K26"/>
    <mergeCell ref="L25:L26"/>
    <mergeCell ref="M25:M26"/>
    <mergeCell ref="N25:N26"/>
    <mergeCell ref="O25:O26"/>
    <mergeCell ref="P25:P26"/>
    <mergeCell ref="Q25:Q26"/>
    <mergeCell ref="R25:R26"/>
    <mergeCell ref="S25:S26"/>
    <mergeCell ref="T25:T26"/>
    <mergeCell ref="K23:K24"/>
    <mergeCell ref="L23:L24"/>
    <mergeCell ref="M23:M24"/>
    <mergeCell ref="N23:N24"/>
    <mergeCell ref="O23:O24"/>
    <mergeCell ref="P23:P24"/>
    <mergeCell ref="Q23:Q24"/>
    <mergeCell ref="R23:R24"/>
    <mergeCell ref="S23:S24"/>
    <mergeCell ref="T27:T28"/>
    <mergeCell ref="K29:K30"/>
    <mergeCell ref="L29:L30"/>
    <mergeCell ref="M29:M30"/>
    <mergeCell ref="N29:N30"/>
    <mergeCell ref="O29:O30"/>
    <mergeCell ref="P29:P30"/>
    <mergeCell ref="Q29:Q30"/>
    <mergeCell ref="R29:R30"/>
    <mergeCell ref="S29:S30"/>
    <mergeCell ref="T29:T30"/>
    <mergeCell ref="K27:K28"/>
    <mergeCell ref="L27:L28"/>
    <mergeCell ref="M27:M28"/>
    <mergeCell ref="N27:N28"/>
    <mergeCell ref="O27:O28"/>
    <mergeCell ref="P27:P28"/>
    <mergeCell ref="Q27:Q28"/>
    <mergeCell ref="R27:R28"/>
    <mergeCell ref="S27:S28"/>
    <mergeCell ref="T31:T32"/>
    <mergeCell ref="K33:K34"/>
    <mergeCell ref="L33:L34"/>
    <mergeCell ref="M33:M34"/>
    <mergeCell ref="N33:N34"/>
    <mergeCell ref="O33:O34"/>
    <mergeCell ref="P33:P34"/>
    <mergeCell ref="Q33:Q34"/>
    <mergeCell ref="R33:R34"/>
    <mergeCell ref="S33:S34"/>
    <mergeCell ref="T33:T34"/>
    <mergeCell ref="K31:K32"/>
    <mergeCell ref="L31:L32"/>
    <mergeCell ref="M31:M32"/>
    <mergeCell ref="N31:N32"/>
    <mergeCell ref="O31:O32"/>
    <mergeCell ref="P31:P32"/>
    <mergeCell ref="Q31:Q32"/>
    <mergeCell ref="R31:R32"/>
    <mergeCell ref="S31:S32"/>
    <mergeCell ref="T35:T36"/>
    <mergeCell ref="K37:K38"/>
    <mergeCell ref="L37:L38"/>
    <mergeCell ref="M37:M38"/>
    <mergeCell ref="N37:N38"/>
    <mergeCell ref="O37:O38"/>
    <mergeCell ref="P37:P38"/>
    <mergeCell ref="Q37:Q38"/>
    <mergeCell ref="R37:R38"/>
    <mergeCell ref="S37:S38"/>
    <mergeCell ref="T37:T38"/>
    <mergeCell ref="K35:K36"/>
    <mergeCell ref="L35:L36"/>
    <mergeCell ref="M35:M36"/>
    <mergeCell ref="N35:N36"/>
    <mergeCell ref="O35:O36"/>
    <mergeCell ref="P35:P36"/>
    <mergeCell ref="Q35:Q36"/>
    <mergeCell ref="R35:R36"/>
    <mergeCell ref="S35:S36"/>
    <mergeCell ref="T39:T40"/>
    <mergeCell ref="K41:K42"/>
    <mergeCell ref="L41:L42"/>
    <mergeCell ref="M41:M42"/>
    <mergeCell ref="N41:N42"/>
    <mergeCell ref="O41:O42"/>
    <mergeCell ref="P41:P42"/>
    <mergeCell ref="Q41:Q42"/>
    <mergeCell ref="R41:R42"/>
    <mergeCell ref="S41:S42"/>
    <mergeCell ref="T41:T42"/>
    <mergeCell ref="K39:K40"/>
    <mergeCell ref="L39:L40"/>
    <mergeCell ref="M39:M40"/>
    <mergeCell ref="N39:N40"/>
    <mergeCell ref="O39:O40"/>
    <mergeCell ref="P39:P40"/>
    <mergeCell ref="Q39:Q40"/>
    <mergeCell ref="R39:R40"/>
    <mergeCell ref="S39:S40"/>
    <mergeCell ref="T43:T44"/>
    <mergeCell ref="K45:K46"/>
    <mergeCell ref="L45:L46"/>
    <mergeCell ref="M45:M46"/>
    <mergeCell ref="N45:N46"/>
    <mergeCell ref="O45:O46"/>
    <mergeCell ref="P45:P46"/>
    <mergeCell ref="Q45:Q46"/>
    <mergeCell ref="R45:R46"/>
    <mergeCell ref="S45:S46"/>
    <mergeCell ref="T45:T46"/>
    <mergeCell ref="K43:K44"/>
    <mergeCell ref="L43:L44"/>
    <mergeCell ref="M43:M44"/>
    <mergeCell ref="N43:N44"/>
    <mergeCell ref="O43:O44"/>
    <mergeCell ref="P43:P44"/>
    <mergeCell ref="Q43:Q44"/>
    <mergeCell ref="R43:R44"/>
    <mergeCell ref="S43:S44"/>
    <mergeCell ref="T47:T48"/>
    <mergeCell ref="K49:K50"/>
    <mergeCell ref="L49:L50"/>
    <mergeCell ref="M49:M50"/>
    <mergeCell ref="N49:N50"/>
    <mergeCell ref="O49:O50"/>
    <mergeCell ref="P49:P50"/>
    <mergeCell ref="Q49:Q50"/>
    <mergeCell ref="R49:R50"/>
    <mergeCell ref="S49:S50"/>
    <mergeCell ref="T49:T50"/>
    <mergeCell ref="K47:K48"/>
    <mergeCell ref="L47:L48"/>
    <mergeCell ref="M47:M48"/>
    <mergeCell ref="N47:N48"/>
    <mergeCell ref="O47:O48"/>
    <mergeCell ref="P47:P48"/>
    <mergeCell ref="Q47:Q48"/>
    <mergeCell ref="R47:R48"/>
    <mergeCell ref="S47:S48"/>
    <mergeCell ref="T51:T52"/>
    <mergeCell ref="K53:K54"/>
    <mergeCell ref="L53:L54"/>
    <mergeCell ref="M53:M54"/>
    <mergeCell ref="N53:N54"/>
    <mergeCell ref="O53:O54"/>
    <mergeCell ref="P53:P54"/>
    <mergeCell ref="Q53:Q54"/>
    <mergeCell ref="R53:R54"/>
    <mergeCell ref="S53:S54"/>
    <mergeCell ref="T53:T54"/>
    <mergeCell ref="K51:K52"/>
    <mergeCell ref="L51:L52"/>
    <mergeCell ref="M51:M52"/>
    <mergeCell ref="N51:N52"/>
    <mergeCell ref="O51:O52"/>
    <mergeCell ref="P51:P52"/>
    <mergeCell ref="Q51:Q52"/>
    <mergeCell ref="R51:R52"/>
    <mergeCell ref="S51:S52"/>
    <mergeCell ref="T55:T56"/>
    <mergeCell ref="K57:K58"/>
    <mergeCell ref="L57:L58"/>
    <mergeCell ref="M57:M58"/>
    <mergeCell ref="N57:N58"/>
    <mergeCell ref="O57:O58"/>
    <mergeCell ref="P57:P58"/>
    <mergeCell ref="Q57:Q58"/>
    <mergeCell ref="R57:R58"/>
    <mergeCell ref="S57:S58"/>
    <mergeCell ref="T57:T58"/>
    <mergeCell ref="K55:K56"/>
    <mergeCell ref="L55:L56"/>
    <mergeCell ref="M55:M56"/>
    <mergeCell ref="N55:N56"/>
    <mergeCell ref="O55:O56"/>
    <mergeCell ref="P55:P56"/>
    <mergeCell ref="Q55:Q56"/>
    <mergeCell ref="R55:R56"/>
    <mergeCell ref="S55:S56"/>
    <mergeCell ref="T59:T60"/>
    <mergeCell ref="K61:K62"/>
    <mergeCell ref="L61:L62"/>
    <mergeCell ref="M61:M62"/>
    <mergeCell ref="N61:N62"/>
    <mergeCell ref="O61:O62"/>
    <mergeCell ref="P61:P62"/>
    <mergeCell ref="Q61:Q62"/>
    <mergeCell ref="R61:R62"/>
    <mergeCell ref="S61:S62"/>
    <mergeCell ref="T61:T62"/>
    <mergeCell ref="K59:K60"/>
    <mergeCell ref="L59:L60"/>
    <mergeCell ref="M59:M60"/>
    <mergeCell ref="N59:N60"/>
    <mergeCell ref="O59:O60"/>
    <mergeCell ref="P59:P60"/>
    <mergeCell ref="Q59:Q60"/>
    <mergeCell ref="R59:R60"/>
    <mergeCell ref="S59:S60"/>
    <mergeCell ref="T63:T64"/>
    <mergeCell ref="K65:K66"/>
    <mergeCell ref="L65:L66"/>
    <mergeCell ref="M65:M66"/>
    <mergeCell ref="N65:N66"/>
    <mergeCell ref="O65:O66"/>
    <mergeCell ref="P65:P66"/>
    <mergeCell ref="Q65:Q66"/>
    <mergeCell ref="R65:R66"/>
    <mergeCell ref="S65:S66"/>
    <mergeCell ref="T65:T66"/>
    <mergeCell ref="K63:K64"/>
    <mergeCell ref="L63:L64"/>
    <mergeCell ref="M63:M64"/>
    <mergeCell ref="N63:N64"/>
    <mergeCell ref="O63:O64"/>
    <mergeCell ref="P63:P64"/>
    <mergeCell ref="Q63:Q64"/>
    <mergeCell ref="R63:R64"/>
    <mergeCell ref="S63:S64"/>
    <mergeCell ref="T67:T68"/>
    <mergeCell ref="K69:K70"/>
    <mergeCell ref="L69:L70"/>
    <mergeCell ref="M69:M70"/>
    <mergeCell ref="N69:N70"/>
    <mergeCell ref="O69:O70"/>
    <mergeCell ref="P69:P70"/>
    <mergeCell ref="Q69:Q70"/>
    <mergeCell ref="R69:R70"/>
    <mergeCell ref="S69:S70"/>
    <mergeCell ref="T69:T70"/>
    <mergeCell ref="K67:K68"/>
    <mergeCell ref="L67:L68"/>
    <mergeCell ref="M67:M68"/>
    <mergeCell ref="N67:N68"/>
    <mergeCell ref="O67:O68"/>
    <mergeCell ref="P67:P68"/>
    <mergeCell ref="Q67:Q68"/>
    <mergeCell ref="R67:R68"/>
    <mergeCell ref="S67:S68"/>
    <mergeCell ref="T71:T72"/>
    <mergeCell ref="K73:K74"/>
    <mergeCell ref="L73:L74"/>
    <mergeCell ref="M73:M74"/>
    <mergeCell ref="N73:N74"/>
    <mergeCell ref="O73:O74"/>
    <mergeCell ref="P73:P74"/>
    <mergeCell ref="Q73:Q74"/>
    <mergeCell ref="R73:R74"/>
    <mergeCell ref="S73:S74"/>
    <mergeCell ref="T73:T74"/>
    <mergeCell ref="K71:K72"/>
    <mergeCell ref="L71:L72"/>
    <mergeCell ref="M71:M72"/>
    <mergeCell ref="N71:N72"/>
    <mergeCell ref="O71:O72"/>
    <mergeCell ref="P71:P72"/>
    <mergeCell ref="Q71:Q72"/>
    <mergeCell ref="R71:R72"/>
    <mergeCell ref="S71:S72"/>
    <mergeCell ref="T75:T76"/>
    <mergeCell ref="K77:K78"/>
    <mergeCell ref="L77:L78"/>
    <mergeCell ref="M77:M78"/>
    <mergeCell ref="N77:N78"/>
    <mergeCell ref="O77:O78"/>
    <mergeCell ref="P77:P78"/>
    <mergeCell ref="Q77:Q78"/>
    <mergeCell ref="R77:R78"/>
    <mergeCell ref="S77:S78"/>
    <mergeCell ref="T77:T78"/>
    <mergeCell ref="K75:K76"/>
    <mergeCell ref="L75:L76"/>
    <mergeCell ref="M75:M76"/>
    <mergeCell ref="N75:N76"/>
    <mergeCell ref="O75:O76"/>
    <mergeCell ref="P75:P76"/>
    <mergeCell ref="Q75:Q76"/>
    <mergeCell ref="R75:R76"/>
    <mergeCell ref="S75:S76"/>
    <mergeCell ref="T79:T80"/>
    <mergeCell ref="K81:K82"/>
    <mergeCell ref="L81:L82"/>
    <mergeCell ref="M81:M82"/>
    <mergeCell ref="N81:N82"/>
    <mergeCell ref="O81:O82"/>
    <mergeCell ref="P81:P82"/>
    <mergeCell ref="Q81:Q82"/>
    <mergeCell ref="R81:R82"/>
    <mergeCell ref="S81:S82"/>
    <mergeCell ref="T81:T82"/>
    <mergeCell ref="K79:K80"/>
    <mergeCell ref="L79:L80"/>
    <mergeCell ref="M79:M80"/>
    <mergeCell ref="N79:N80"/>
    <mergeCell ref="O79:O80"/>
    <mergeCell ref="P79:P80"/>
    <mergeCell ref="Q79:Q80"/>
    <mergeCell ref="R79:R80"/>
    <mergeCell ref="S79:S80"/>
    <mergeCell ref="T83:T84"/>
    <mergeCell ref="K85:K86"/>
    <mergeCell ref="L85:L86"/>
    <mergeCell ref="M85:M86"/>
    <mergeCell ref="N85:N86"/>
    <mergeCell ref="O85:O86"/>
    <mergeCell ref="P85:P86"/>
    <mergeCell ref="Q85:Q86"/>
    <mergeCell ref="R85:R86"/>
    <mergeCell ref="S85:S86"/>
    <mergeCell ref="T85:T86"/>
    <mergeCell ref="K83:K84"/>
    <mergeCell ref="L83:L84"/>
    <mergeCell ref="M83:M84"/>
    <mergeCell ref="N83:N84"/>
    <mergeCell ref="O83:O84"/>
    <mergeCell ref="P83:P84"/>
    <mergeCell ref="Q83:Q84"/>
    <mergeCell ref="R83:R84"/>
    <mergeCell ref="S83:S84"/>
    <mergeCell ref="T87:T88"/>
    <mergeCell ref="K89:K90"/>
    <mergeCell ref="L89:L90"/>
    <mergeCell ref="M89:M90"/>
    <mergeCell ref="N89:N90"/>
    <mergeCell ref="O89:O90"/>
    <mergeCell ref="P89:P90"/>
    <mergeCell ref="Q89:Q90"/>
    <mergeCell ref="R89:R90"/>
    <mergeCell ref="S89:S90"/>
    <mergeCell ref="T89:T90"/>
    <mergeCell ref="K87:K88"/>
    <mergeCell ref="L87:L88"/>
    <mergeCell ref="M87:M88"/>
    <mergeCell ref="N87:N88"/>
    <mergeCell ref="O87:O88"/>
    <mergeCell ref="P87:P88"/>
    <mergeCell ref="Q87:Q88"/>
    <mergeCell ref="R87:R88"/>
    <mergeCell ref="S87:S88"/>
    <mergeCell ref="T109:T110"/>
    <mergeCell ref="K109:K110"/>
    <mergeCell ref="L109:L110"/>
    <mergeCell ref="M109:M110"/>
    <mergeCell ref="N109:N110"/>
    <mergeCell ref="O109:O110"/>
    <mergeCell ref="P109:P110"/>
    <mergeCell ref="Q109:Q110"/>
    <mergeCell ref="R109:R110"/>
    <mergeCell ref="S109:S110"/>
  </mergeCells>
  <pageMargins left="0.51181102362204722" right="0.11811023622047245" top="0.35433070866141736" bottom="0.35433070866141736" header="0.31496062992125984" footer="0.31496062992125984"/>
  <pageSetup paperSize="9" scale="39" fitToHeight="0" orientation="portrait" r:id="rId1"/>
  <colBreaks count="1" manualBreakCount="1">
    <brk id="10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3"/>
  <sheetViews>
    <sheetView view="pageBreakPreview" zoomScale="55" zoomScaleNormal="93" zoomScaleSheetLayoutView="55" workbookViewId="0">
      <selection activeCell="O28" sqref="O28"/>
    </sheetView>
  </sheetViews>
  <sheetFormatPr defaultRowHeight="15"/>
  <cols>
    <col min="1" max="1" width="5" customWidth="1"/>
    <col min="2" max="2" width="48.42578125" customWidth="1"/>
    <col min="3" max="3" width="23" customWidth="1"/>
    <col min="4" max="4" width="10.7109375" customWidth="1"/>
    <col min="5" max="10" width="5.7109375" customWidth="1"/>
    <col min="12" max="12" width="8.7109375" customWidth="1"/>
    <col min="13" max="13" width="3.7109375" customWidth="1"/>
    <col min="14" max="14" width="4.7109375" customWidth="1"/>
    <col min="15" max="15" width="45.7109375" customWidth="1"/>
    <col min="16" max="16" width="5.7109375" customWidth="1"/>
    <col min="17" max="17" width="3.7109375" customWidth="1"/>
    <col min="18" max="18" width="4.7109375" customWidth="1"/>
    <col min="19" max="19" width="45.7109375" customWidth="1"/>
    <col min="20" max="20" width="5.7109375" customWidth="1"/>
    <col min="21" max="22" width="3.7109375" customWidth="1"/>
    <col min="23" max="23" width="4.7109375" customWidth="1"/>
    <col min="24" max="24" width="45.7109375" customWidth="1"/>
  </cols>
  <sheetData>
    <row r="1" spans="1:24" ht="28.5">
      <c r="A1" s="784" t="str">
        <f>В!A1</f>
        <v>ФЕДЕРАЦИЯ СПОРТИВНОЙ БОРЬБЫ РОССИИ</v>
      </c>
      <c r="B1" s="784"/>
      <c r="C1" s="784"/>
      <c r="D1" s="784"/>
      <c r="E1" s="784"/>
      <c r="F1" s="784"/>
      <c r="G1" s="784"/>
      <c r="H1" s="784"/>
      <c r="I1" s="784"/>
      <c r="J1" s="784"/>
      <c r="K1" s="784"/>
      <c r="L1" s="784"/>
      <c r="M1" s="784"/>
      <c r="N1" s="784"/>
      <c r="O1" s="784"/>
      <c r="P1" s="784"/>
      <c r="Q1" s="784"/>
      <c r="R1" s="784"/>
      <c r="S1" s="784"/>
      <c r="T1" s="784"/>
      <c r="U1" s="784"/>
      <c r="V1" s="784"/>
      <c r="W1" s="784"/>
      <c r="X1" s="784"/>
    </row>
    <row r="2" spans="1:24" ht="28.5">
      <c r="A2" s="784" t="str">
        <f>В!A2</f>
        <v>ФЕДЕРАЦИЯ СПОРТИВНОЙ БОРЬБЫ КЕМЕРОВСКОЙ ОБЛАСТИ</v>
      </c>
      <c r="B2" s="784"/>
      <c r="C2" s="784"/>
      <c r="D2" s="784"/>
      <c r="E2" s="784"/>
      <c r="F2" s="784"/>
      <c r="G2" s="784"/>
      <c r="H2" s="784"/>
      <c r="I2" s="784"/>
      <c r="J2" s="784"/>
      <c r="K2" s="784"/>
      <c r="L2" s="784"/>
      <c r="M2" s="784"/>
      <c r="N2" s="784"/>
      <c r="O2" s="784"/>
      <c r="P2" s="784"/>
      <c r="Q2" s="784"/>
      <c r="R2" s="784"/>
      <c r="S2" s="784"/>
      <c r="T2" s="784"/>
      <c r="U2" s="784"/>
      <c r="V2" s="784"/>
      <c r="W2" s="784"/>
      <c r="X2" s="784"/>
    </row>
    <row r="3" spans="1:24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41.25" customHeight="1">
      <c r="A4" s="903" t="s">
        <v>31</v>
      </c>
      <c r="B4" s="903"/>
      <c r="C4" s="903"/>
      <c r="D4" s="903"/>
      <c r="E4" s="903"/>
      <c r="F4" s="903"/>
      <c r="G4" s="903"/>
      <c r="H4" s="903"/>
      <c r="I4" s="903"/>
      <c r="J4" s="903"/>
      <c r="K4" s="903"/>
      <c r="L4" s="903"/>
      <c r="M4" s="903"/>
      <c r="N4" s="903"/>
      <c r="O4" s="903"/>
      <c r="P4" s="903"/>
      <c r="Q4" s="903"/>
      <c r="R4" s="903"/>
      <c r="S4" s="903"/>
      <c r="T4" s="903"/>
      <c r="U4" s="903"/>
      <c r="V4" s="903"/>
      <c r="W4" s="903"/>
      <c r="X4" s="903"/>
    </row>
    <row r="5" spans="1:24" ht="6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01.25" customHeight="1">
      <c r="A6" s="863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6" s="863"/>
      <c r="C6" s="863"/>
      <c r="D6" s="863"/>
      <c r="E6" s="863"/>
      <c r="F6" s="863"/>
      <c r="G6" s="863"/>
      <c r="H6" s="863"/>
      <c r="I6" s="863"/>
      <c r="J6" s="863"/>
      <c r="K6" s="863"/>
      <c r="L6" s="863"/>
      <c r="M6" s="863"/>
      <c r="N6" s="863"/>
      <c r="O6" s="863"/>
      <c r="P6" s="863"/>
      <c r="Q6" s="863"/>
      <c r="R6" s="863"/>
      <c r="S6" s="863"/>
      <c r="T6" s="863"/>
      <c r="U6" s="863"/>
      <c r="V6" s="863"/>
      <c r="W6" s="863"/>
      <c r="X6" s="863"/>
    </row>
    <row r="8" spans="1:24" ht="31.5">
      <c r="A8" s="2"/>
      <c r="B8" s="31"/>
      <c r="C8" s="606">
        <f>В!B8</f>
        <v>50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864" t="str">
        <f>В!H8</f>
        <v>01-02 мая 2022г</v>
      </c>
      <c r="T8" s="864"/>
      <c r="U8" s="864"/>
      <c r="V8" s="864"/>
      <c r="W8" s="864"/>
      <c r="X8" s="864"/>
    </row>
    <row r="9" spans="1:24" ht="36" customHeight="1">
      <c r="A9" s="2"/>
      <c r="B9" s="185" t="s">
        <v>207</v>
      </c>
      <c r="C9" s="607"/>
      <c r="D9" s="159" t="s">
        <v>3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865" t="str">
        <f>В!H9</f>
        <v>п.Трудармейский (Кемеровская область - Кузбасс)</v>
      </c>
      <c r="T9" s="865"/>
      <c r="U9" s="865"/>
      <c r="V9" s="865"/>
      <c r="W9" s="865"/>
      <c r="X9" s="865"/>
    </row>
    <row r="10" spans="1:24" ht="15.75" thickBot="1"/>
    <row r="11" spans="1:24" ht="24" customHeight="1">
      <c r="A11" s="833" t="s">
        <v>24</v>
      </c>
      <c r="B11" s="835" t="s">
        <v>25</v>
      </c>
      <c r="C11" s="137" t="s">
        <v>200</v>
      </c>
      <c r="D11" s="23" t="s">
        <v>197</v>
      </c>
      <c r="E11" s="837" t="s">
        <v>199</v>
      </c>
      <c r="F11" s="837"/>
      <c r="G11" s="837"/>
      <c r="H11" s="837"/>
      <c r="I11" s="837"/>
      <c r="J11" s="838"/>
      <c r="K11" s="821" t="s">
        <v>29</v>
      </c>
      <c r="L11" s="901" t="s">
        <v>198</v>
      </c>
      <c r="N11" s="900" t="s">
        <v>201</v>
      </c>
      <c r="O11" s="900"/>
      <c r="P11" s="900"/>
      <c r="Q11" s="105"/>
      <c r="R11" s="900" t="s">
        <v>231</v>
      </c>
      <c r="S11" s="900"/>
      <c r="T11" s="900"/>
      <c r="U11" s="900"/>
      <c r="V11" s="900"/>
      <c r="W11" s="900"/>
      <c r="X11" s="900"/>
    </row>
    <row r="12" spans="1:24" ht="24" customHeight="1" thickBot="1">
      <c r="A12" s="834"/>
      <c r="B12" s="836"/>
      <c r="C12" s="138" t="s">
        <v>26</v>
      </c>
      <c r="D12" s="24" t="s">
        <v>210</v>
      </c>
      <c r="E12" s="839">
        <v>1</v>
      </c>
      <c r="F12" s="839"/>
      <c r="G12" s="839">
        <v>2</v>
      </c>
      <c r="H12" s="839"/>
      <c r="I12" s="839">
        <v>3</v>
      </c>
      <c r="J12" s="840"/>
      <c r="K12" s="822"/>
      <c r="L12" s="902"/>
      <c r="N12" s="860"/>
      <c r="O12" s="860"/>
      <c r="P12" s="860"/>
      <c r="R12" s="860"/>
      <c r="S12" s="860"/>
      <c r="T12" s="860"/>
      <c r="U12" s="860"/>
      <c r="V12" s="860"/>
      <c r="W12" s="860"/>
      <c r="X12" s="860"/>
    </row>
    <row r="13" spans="1:24" ht="24" customHeight="1">
      <c r="A13" s="827">
        <v>1</v>
      </c>
      <c r="B13" s="825" t="str">
        <f>В!D11</f>
        <v>ЦЫБЕНОВА Ханда</v>
      </c>
      <c r="C13" s="169" t="str">
        <f>В!E11</f>
        <v>Дашинимаев Б.Б. Цыденжапов Ц.А. Джиганчин К. К.</v>
      </c>
      <c r="D13" s="169" t="str">
        <f>В!G11</f>
        <v>МС</v>
      </c>
      <c r="E13" s="898">
        <v>3</v>
      </c>
      <c r="F13" s="351"/>
      <c r="G13" s="898">
        <v>5</v>
      </c>
      <c r="H13" s="351"/>
      <c r="I13" s="898">
        <v>7</v>
      </c>
      <c r="J13" s="369"/>
      <c r="K13" s="359">
        <f>J13+H13+F13</f>
        <v>0</v>
      </c>
      <c r="L13" s="895"/>
      <c r="R13" s="859" t="s">
        <v>202</v>
      </c>
      <c r="S13" s="859"/>
      <c r="T13" s="859"/>
      <c r="U13" s="3"/>
      <c r="V13" s="3"/>
      <c r="W13" s="3"/>
      <c r="X13" s="3"/>
    </row>
    <row r="14" spans="1:24" ht="24" customHeight="1">
      <c r="A14" s="828"/>
      <c r="B14" s="826"/>
      <c r="C14" s="170" t="str">
        <f>В!I11</f>
        <v>Иркутская область - Республика Бурятия</v>
      </c>
      <c r="D14" s="171" t="str">
        <f>В!H11</f>
        <v>26.07.2000</v>
      </c>
      <c r="E14" s="568"/>
      <c r="F14" s="352"/>
      <c r="G14" s="568"/>
      <c r="H14" s="352"/>
      <c r="I14" s="568"/>
      <c r="J14" s="352"/>
      <c r="K14" s="360">
        <f>J14+H14+F14</f>
        <v>0</v>
      </c>
      <c r="L14" s="896"/>
      <c r="N14" s="845">
        <v>0</v>
      </c>
      <c r="O14" s="887" t="str">
        <f>IF(N14&gt;0,INDEX(В!$D$11:$D$120,N14+(N14-1),1)," ")</f>
        <v xml:space="preserve"> </v>
      </c>
      <c r="P14" s="122"/>
      <c r="R14" s="860"/>
      <c r="S14" s="860"/>
      <c r="T14" s="860"/>
      <c r="U14" s="860"/>
      <c r="V14" s="860"/>
      <c r="W14" s="860"/>
      <c r="X14" s="860"/>
    </row>
    <row r="15" spans="1:24" ht="24" customHeight="1">
      <c r="A15" s="828">
        <v>3</v>
      </c>
      <c r="B15" s="826" t="str">
        <f>В!D15</f>
        <v>ФЕДОРОВА Анжелика</v>
      </c>
      <c r="C15" s="172" t="str">
        <f>В!E15</f>
        <v>Казимирская Ирина Антоновна
Казимирский Виталий Викторович</v>
      </c>
      <c r="D15" s="172" t="str">
        <f>В!G15</f>
        <v>МС</v>
      </c>
      <c r="E15" s="567">
        <v>1</v>
      </c>
      <c r="F15" s="340"/>
      <c r="G15" s="567">
        <v>7</v>
      </c>
      <c r="H15" s="340"/>
      <c r="I15" s="567">
        <v>5</v>
      </c>
      <c r="J15" s="358"/>
      <c r="K15" s="361">
        <f>J15+H15+F15</f>
        <v>0</v>
      </c>
      <c r="L15" s="893"/>
      <c r="N15" s="845"/>
      <c r="O15" s="887"/>
      <c r="P15" s="348"/>
      <c r="Q15" s="21"/>
      <c r="R15" s="845">
        <v>0</v>
      </c>
      <c r="S15" s="887" t="str">
        <f>IF(R15&gt;0,INDEX(В!$D$11:$D$120,R15+(R15-1),1)," ")</f>
        <v xml:space="preserve"> </v>
      </c>
      <c r="T15" s="349"/>
    </row>
    <row r="16" spans="1:24" ht="24" customHeight="1">
      <c r="A16" s="828"/>
      <c r="B16" s="826"/>
      <c r="C16" s="170" t="str">
        <f>В!I15</f>
        <v>Кемеровская область</v>
      </c>
      <c r="D16" s="171" t="str">
        <f>В!H15</f>
        <v>05.11.1997</v>
      </c>
      <c r="E16" s="568"/>
      <c r="F16" s="352"/>
      <c r="G16" s="568"/>
      <c r="H16" s="352"/>
      <c r="I16" s="568"/>
      <c r="J16" s="352"/>
      <c r="K16" s="360">
        <f t="shared" ref="K16:K20" si="0">J16+H16+F16</f>
        <v>0</v>
      </c>
      <c r="L16" s="896"/>
      <c r="N16" s="845">
        <v>0</v>
      </c>
      <c r="O16" s="887" t="str">
        <f>IF(N16&gt;0,INDEX(В!$D$11:$D$120,N16+(N16-1),1)," ")</f>
        <v xml:space="preserve"> </v>
      </c>
      <c r="P16" s="122"/>
      <c r="R16" s="845"/>
      <c r="S16" s="887"/>
      <c r="T16" s="350"/>
      <c r="U16" s="25"/>
    </row>
    <row r="17" spans="1:24" ht="24" customHeight="1">
      <c r="A17" s="828">
        <v>5</v>
      </c>
      <c r="B17" s="826" t="str">
        <f>В!D19</f>
        <v>ТЮМЕРЕКОВА Мария</v>
      </c>
      <c r="C17" s="172" t="str">
        <f>В!E19</f>
        <v>Брайко Григорий Петрович,
Брайко Наталья Михайловна</v>
      </c>
      <c r="D17" s="172" t="str">
        <f>В!G19</f>
        <v>МСМК</v>
      </c>
      <c r="E17" s="567">
        <v>7</v>
      </c>
      <c r="F17" s="340"/>
      <c r="G17" s="567">
        <v>1</v>
      </c>
      <c r="H17" s="340"/>
      <c r="I17" s="567">
        <v>3</v>
      </c>
      <c r="J17" s="358"/>
      <c r="K17" s="361">
        <f t="shared" si="0"/>
        <v>0</v>
      </c>
      <c r="L17" s="893"/>
      <c r="N17" s="845"/>
      <c r="O17" s="887"/>
      <c r="P17" s="348"/>
      <c r="R17" s="164"/>
      <c r="T17" s="105"/>
      <c r="U17" s="26"/>
    </row>
    <row r="18" spans="1:24" ht="24" customHeight="1">
      <c r="A18" s="828"/>
      <c r="B18" s="826"/>
      <c r="C18" s="170" t="str">
        <f>В!I19</f>
        <v>Кемеровская область - Свердловская область</v>
      </c>
      <c r="D18" s="171" t="str">
        <f>В!H19</f>
        <v>12.08.2000</v>
      </c>
      <c r="E18" s="568"/>
      <c r="F18" s="352"/>
      <c r="G18" s="568"/>
      <c r="H18" s="352"/>
      <c r="I18" s="568"/>
      <c r="J18" s="352"/>
      <c r="K18" s="360">
        <f t="shared" si="0"/>
        <v>0</v>
      </c>
      <c r="L18" s="896"/>
      <c r="N18" s="164"/>
      <c r="P18" s="105"/>
      <c r="R18" s="164"/>
      <c r="T18" s="105"/>
      <c r="U18" s="26"/>
      <c r="X18" s="109"/>
    </row>
    <row r="19" spans="1:24" ht="24" customHeight="1" thickBot="1">
      <c r="A19" s="880">
        <v>7</v>
      </c>
      <c r="B19" s="881" t="str">
        <f>В!D23</f>
        <v>РЯБКО Ирина</v>
      </c>
      <c r="C19" s="249" t="str">
        <f>В!E23</f>
        <v>Битаров А.Г., Сучков А.В.Зыков Д.В.</v>
      </c>
      <c r="D19" s="249" t="str">
        <f>В!G23</f>
        <v>КМС</v>
      </c>
      <c r="E19" s="585">
        <v>5</v>
      </c>
      <c r="F19" s="338"/>
      <c r="G19" s="585">
        <v>3</v>
      </c>
      <c r="H19" s="338"/>
      <c r="I19" s="585">
        <v>1</v>
      </c>
      <c r="J19" s="370"/>
      <c r="K19" s="361">
        <f t="shared" si="0"/>
        <v>0</v>
      </c>
      <c r="L19" s="897"/>
      <c r="N19" s="164"/>
      <c r="P19" s="183"/>
      <c r="R19" s="164"/>
      <c r="T19" s="105"/>
      <c r="U19" s="26"/>
      <c r="X19" s="250" t="s">
        <v>204</v>
      </c>
    </row>
    <row r="20" spans="1:24" ht="24" customHeight="1" thickBot="1">
      <c r="A20" s="848"/>
      <c r="B20" s="849"/>
      <c r="C20" s="173" t="str">
        <f>В!I23</f>
        <v>Красноярский край</v>
      </c>
      <c r="D20" s="174" t="str">
        <f>В!H23</f>
        <v>07.10.2003</v>
      </c>
      <c r="E20" s="882"/>
      <c r="F20" s="355"/>
      <c r="G20" s="882"/>
      <c r="H20" s="355"/>
      <c r="I20" s="882"/>
      <c r="J20" s="355"/>
      <c r="K20" s="362">
        <f t="shared" si="0"/>
        <v>0</v>
      </c>
      <c r="L20" s="894"/>
      <c r="N20" s="164"/>
      <c r="P20" s="105"/>
      <c r="R20" s="164"/>
      <c r="T20" s="105"/>
      <c r="U20" s="26"/>
      <c r="V20" s="99"/>
      <c r="W20" s="827">
        <v>0</v>
      </c>
      <c r="X20" s="883" t="str">
        <f>IF(W20&gt;0,INDEX(В!$D$11:$D$120,W20+(W20-1),1)," ")</f>
        <v xml:space="preserve"> </v>
      </c>
    </row>
    <row r="21" spans="1:24" ht="24" customHeight="1" thickBot="1">
      <c r="A21" s="366"/>
      <c r="B21" s="28"/>
      <c r="C21" s="27"/>
      <c r="D21" s="27"/>
      <c r="E21" s="366"/>
      <c r="F21" s="363"/>
      <c r="G21" s="366"/>
      <c r="H21" s="363"/>
      <c r="I21" s="366"/>
      <c r="J21" s="363"/>
      <c r="K21" s="363"/>
      <c r="L21" s="367"/>
      <c r="N21" s="164"/>
      <c r="P21" s="105"/>
      <c r="R21" s="594"/>
      <c r="T21" s="861"/>
      <c r="U21" s="26"/>
      <c r="W21" s="848"/>
      <c r="X21" s="884"/>
    </row>
    <row r="22" spans="1:24" ht="9.75" customHeight="1" thickBot="1">
      <c r="A22" s="164"/>
      <c r="C22" s="73"/>
      <c r="D22" s="73"/>
      <c r="E22" s="164"/>
      <c r="F22" s="105"/>
      <c r="G22" s="164"/>
      <c r="H22" s="105"/>
      <c r="I22" s="164"/>
      <c r="J22" s="105"/>
      <c r="K22" s="105"/>
      <c r="L22" s="368"/>
      <c r="N22" s="164"/>
      <c r="P22" s="105"/>
      <c r="R22" s="594"/>
      <c r="T22" s="861"/>
      <c r="U22" s="26"/>
      <c r="W22" s="207"/>
      <c r="X22" s="211"/>
    </row>
    <row r="23" spans="1:24" ht="24" customHeight="1">
      <c r="A23" s="827">
        <v>2</v>
      </c>
      <c r="B23" s="847" t="str">
        <f>В!D13</f>
        <v>БЕКТИНА Галина</v>
      </c>
      <c r="C23" s="175" t="str">
        <f>В!E13</f>
        <v>Джиганчин К.К.
Куликов К.А.</v>
      </c>
      <c r="D23" s="175" t="str">
        <f>В!G13</f>
        <v>КМС</v>
      </c>
      <c r="E23" s="898">
        <v>4</v>
      </c>
      <c r="F23" s="351"/>
      <c r="G23" s="898">
        <v>6</v>
      </c>
      <c r="H23" s="351"/>
      <c r="I23" s="899" t="s">
        <v>30</v>
      </c>
      <c r="J23" s="357"/>
      <c r="K23" s="359">
        <f>J23+H23+F23</f>
        <v>0</v>
      </c>
      <c r="L23" s="895"/>
      <c r="N23" s="164"/>
      <c r="P23" s="105"/>
      <c r="R23" s="164"/>
      <c r="T23" s="105"/>
      <c r="U23" s="26"/>
    </row>
    <row r="24" spans="1:24" ht="24" customHeight="1">
      <c r="A24" s="828"/>
      <c r="B24" s="741"/>
      <c r="C24" s="176" t="str">
        <f>В!I13</f>
        <v>Иркутская область</v>
      </c>
      <c r="D24" s="177" t="str">
        <f>В!H13</f>
        <v>07.12.1998</v>
      </c>
      <c r="E24" s="568"/>
      <c r="F24" s="352"/>
      <c r="G24" s="568"/>
      <c r="H24" s="352"/>
      <c r="I24" s="570"/>
      <c r="J24" s="354"/>
      <c r="K24" s="360">
        <f t="shared" ref="K24:K28" si="1">J24+H24+F24</f>
        <v>0</v>
      </c>
      <c r="L24" s="896"/>
      <c r="N24" s="845">
        <v>0</v>
      </c>
      <c r="O24" s="887" t="str">
        <f>IF(N24&gt;0,INDEX(В!$D$11:$D$120,N24+(N24-1),1)," ")</f>
        <v xml:space="preserve"> </v>
      </c>
      <c r="P24" s="122"/>
      <c r="R24" s="164"/>
      <c r="T24" s="105"/>
      <c r="U24" s="26"/>
    </row>
    <row r="25" spans="1:24" ht="24" customHeight="1">
      <c r="A25" s="828">
        <v>4</v>
      </c>
      <c r="B25" s="741" t="str">
        <f>В!D17</f>
        <v>БЕКБАУЛОВА Лучана</v>
      </c>
      <c r="C25" s="178" t="str">
        <f>В!E17</f>
        <v>Пустотин Алексей Алексеевич</v>
      </c>
      <c r="D25" s="178" t="str">
        <f>В!G17</f>
        <v>МС</v>
      </c>
      <c r="E25" s="567">
        <v>2</v>
      </c>
      <c r="F25" s="340"/>
      <c r="G25" s="569" t="s">
        <v>30</v>
      </c>
      <c r="H25" s="353"/>
      <c r="I25" s="567">
        <v>6</v>
      </c>
      <c r="J25" s="358"/>
      <c r="K25" s="361">
        <f t="shared" si="1"/>
        <v>0</v>
      </c>
      <c r="L25" s="893"/>
      <c r="N25" s="845"/>
      <c r="O25" s="887"/>
      <c r="P25" s="348"/>
      <c r="Q25" s="21"/>
      <c r="R25" s="845">
        <v>0</v>
      </c>
      <c r="S25" s="887" t="str">
        <f>IF(R25&gt;0,INDEX(В!$D$11:$D$120,R25+(R25-1),1)," ")</f>
        <v xml:space="preserve"> </v>
      </c>
      <c r="T25" s="349"/>
      <c r="U25" s="22"/>
    </row>
    <row r="26" spans="1:24" ht="24" customHeight="1">
      <c r="A26" s="828"/>
      <c r="B26" s="741"/>
      <c r="C26" s="176" t="str">
        <f>В!I17</f>
        <v>Кемеровская область</v>
      </c>
      <c r="D26" s="177" t="str">
        <f>В!H17</f>
        <v>10.07.2002</v>
      </c>
      <c r="E26" s="568"/>
      <c r="F26" s="352"/>
      <c r="G26" s="570"/>
      <c r="H26" s="354"/>
      <c r="I26" s="568"/>
      <c r="J26" s="352"/>
      <c r="K26" s="360">
        <f t="shared" si="1"/>
        <v>0</v>
      </c>
      <c r="L26" s="896"/>
      <c r="N26" s="845">
        <v>0</v>
      </c>
      <c r="O26" s="887" t="str">
        <f>IF(N26&gt;0,INDEX(В!$D$11:$D$120,N26+(N26-1),1)," ")</f>
        <v xml:space="preserve"> </v>
      </c>
      <c r="P26" s="122"/>
      <c r="R26" s="845"/>
      <c r="S26" s="887"/>
      <c r="T26" s="350"/>
    </row>
    <row r="27" spans="1:24" ht="24" customHeight="1">
      <c r="A27" s="828">
        <v>6</v>
      </c>
      <c r="B27" s="741" t="str">
        <f>В!D21</f>
        <v>БОЙДОЕВА Даяна</v>
      </c>
      <c r="C27" s="178" t="str">
        <f>В!E21</f>
        <v>Гончаров Дмитрий Иванович,
Недзельская Оксана Александровна</v>
      </c>
      <c r="D27" s="178" t="str">
        <f>В!G21</f>
        <v>КМС</v>
      </c>
      <c r="E27" s="569" t="s">
        <v>30</v>
      </c>
      <c r="F27" s="353"/>
      <c r="G27" s="567">
        <v>2</v>
      </c>
      <c r="H27" s="340"/>
      <c r="I27" s="567">
        <v>4</v>
      </c>
      <c r="J27" s="358"/>
      <c r="K27" s="361">
        <f t="shared" si="1"/>
        <v>0</v>
      </c>
      <c r="L27" s="893"/>
      <c r="N27" s="845"/>
      <c r="O27" s="887"/>
      <c r="P27" s="348"/>
    </row>
    <row r="28" spans="1:24" ht="24" customHeight="1" thickBot="1">
      <c r="A28" s="848"/>
      <c r="B28" s="854"/>
      <c r="C28" s="179" t="str">
        <f>В!I21</f>
        <v>Кемеровская область</v>
      </c>
      <c r="D28" s="180" t="str">
        <f>В!H21</f>
        <v>09.10.2002</v>
      </c>
      <c r="E28" s="892"/>
      <c r="F28" s="356"/>
      <c r="G28" s="882"/>
      <c r="H28" s="355"/>
      <c r="I28" s="882"/>
      <c r="J28" s="355"/>
      <c r="K28" s="362">
        <f t="shared" si="1"/>
        <v>0</v>
      </c>
      <c r="L28" s="894"/>
    </row>
    <row r="29" spans="1:24" ht="24">
      <c r="R29" s="859" t="s">
        <v>203</v>
      </c>
      <c r="S29" s="859"/>
      <c r="T29" s="859"/>
    </row>
    <row r="30" spans="1:24" ht="9.75" customHeight="1">
      <c r="D30" s="3"/>
    </row>
    <row r="31" spans="1:24" ht="24" customHeight="1">
      <c r="D31" s="298" t="s">
        <v>206</v>
      </c>
      <c r="J31" s="109"/>
      <c r="K31" s="109"/>
      <c r="M31" s="109"/>
      <c r="N31" s="109"/>
      <c r="O31" s="109"/>
      <c r="R31" s="845">
        <v>0</v>
      </c>
      <c r="S31" s="887" t="str">
        <f>IF(R31&gt;0,INDEX(В!$D$11:$D$120,R31+(R31-1),1)," ")</f>
        <v xml:space="preserve"> </v>
      </c>
      <c r="T31" s="349"/>
    </row>
    <row r="32" spans="1:24" ht="24" customHeight="1" thickBot="1">
      <c r="D32" s="29"/>
      <c r="E32" s="30"/>
      <c r="F32" s="30"/>
      <c r="G32" s="30"/>
      <c r="H32" s="30"/>
      <c r="I32" s="30"/>
      <c r="J32" s="30"/>
      <c r="K32" s="30"/>
      <c r="L32" s="30"/>
      <c r="R32" s="845"/>
      <c r="S32" s="887"/>
      <c r="T32" s="350"/>
      <c r="U32" s="25"/>
      <c r="X32" s="250" t="s">
        <v>205</v>
      </c>
    </row>
    <row r="33" spans="2:24" ht="24" customHeight="1">
      <c r="D33" s="888">
        <v>1</v>
      </c>
      <c r="E33" s="809" t="str">
        <f>X20</f>
        <v xml:space="preserve"> </v>
      </c>
      <c r="F33" s="809"/>
      <c r="G33" s="809"/>
      <c r="H33" s="809"/>
      <c r="I33" s="809"/>
      <c r="J33" s="809"/>
      <c r="K33" s="809"/>
      <c r="L33" s="810"/>
      <c r="R33" s="164"/>
      <c r="T33" s="105"/>
      <c r="U33" s="26"/>
      <c r="V33" s="21"/>
      <c r="W33" s="827">
        <v>0</v>
      </c>
      <c r="X33" s="883" t="str">
        <f>IF(W33&gt;0,INDEX(В!$D$11:$D$120,W33+(W33-1),1)," ")</f>
        <v xml:space="preserve"> </v>
      </c>
    </row>
    <row r="34" spans="2:24" ht="24" customHeight="1" thickBot="1">
      <c r="D34" s="886"/>
      <c r="E34" s="811"/>
      <c r="F34" s="811"/>
      <c r="G34" s="811"/>
      <c r="H34" s="811"/>
      <c r="I34" s="811"/>
      <c r="J34" s="811"/>
      <c r="K34" s="811"/>
      <c r="L34" s="812"/>
      <c r="R34" s="164"/>
      <c r="T34" s="105"/>
      <c r="U34" s="26"/>
      <c r="W34" s="848"/>
      <c r="X34" s="884"/>
    </row>
    <row r="35" spans="2:24" ht="24" customHeight="1">
      <c r="D35" s="885">
        <v>2</v>
      </c>
      <c r="E35" s="811"/>
      <c r="F35" s="811"/>
      <c r="G35" s="811"/>
      <c r="H35" s="811"/>
      <c r="I35" s="811"/>
      <c r="J35" s="811"/>
      <c r="K35" s="811"/>
      <c r="L35" s="812"/>
      <c r="R35" s="845">
        <v>0</v>
      </c>
      <c r="S35" s="887" t="str">
        <f>IF(R35&gt;0,INDEX(В!$D$11:$D$120,R35+(R35-1),1)," ")</f>
        <v xml:space="preserve"> </v>
      </c>
      <c r="T35" s="349"/>
      <c r="U35" s="22"/>
    </row>
    <row r="36" spans="2:24" ht="24" customHeight="1">
      <c r="D36" s="886"/>
      <c r="E36" s="811"/>
      <c r="F36" s="811"/>
      <c r="G36" s="811"/>
      <c r="H36" s="811"/>
      <c r="I36" s="811"/>
      <c r="J36" s="811"/>
      <c r="K36" s="811"/>
      <c r="L36" s="812"/>
      <c r="R36" s="845"/>
      <c r="S36" s="887"/>
      <c r="T36" s="350"/>
    </row>
    <row r="37" spans="2:24" ht="24" customHeight="1">
      <c r="D37" s="885">
        <v>3</v>
      </c>
      <c r="E37" s="811" t="str">
        <f>X33</f>
        <v xml:space="preserve"> </v>
      </c>
      <c r="F37" s="811"/>
      <c r="G37" s="811"/>
      <c r="H37" s="811"/>
      <c r="I37" s="811"/>
      <c r="J37" s="811"/>
      <c r="K37" s="811"/>
      <c r="L37" s="812"/>
    </row>
    <row r="38" spans="2:24" ht="24" customHeight="1">
      <c r="D38" s="886"/>
      <c r="E38" s="811"/>
      <c r="F38" s="811"/>
      <c r="G38" s="811"/>
      <c r="H38" s="811"/>
      <c r="I38" s="811"/>
      <c r="J38" s="811"/>
      <c r="K38" s="811"/>
      <c r="L38" s="812"/>
    </row>
    <row r="39" spans="2:24" ht="24" customHeight="1">
      <c r="D39" s="889">
        <v>4</v>
      </c>
      <c r="E39" s="813"/>
      <c r="F39" s="813"/>
      <c r="G39" s="813"/>
      <c r="H39" s="813"/>
      <c r="I39" s="813"/>
      <c r="J39" s="813"/>
      <c r="K39" s="813"/>
      <c r="L39" s="814"/>
    </row>
    <row r="40" spans="2:24" ht="24" customHeight="1">
      <c r="D40" s="891"/>
      <c r="E40" s="813"/>
      <c r="F40" s="813"/>
      <c r="G40" s="813"/>
      <c r="H40" s="813"/>
      <c r="I40" s="813"/>
      <c r="J40" s="813"/>
      <c r="K40" s="813"/>
      <c r="L40" s="814"/>
    </row>
    <row r="41" spans="2:24" ht="24" customHeight="1">
      <c r="D41" s="889">
        <v>5</v>
      </c>
      <c r="E41" s="813"/>
      <c r="F41" s="813"/>
      <c r="G41" s="813"/>
      <c r="H41" s="813"/>
      <c r="I41" s="813"/>
      <c r="J41" s="813"/>
      <c r="K41" s="813"/>
      <c r="L41" s="814"/>
    </row>
    <row r="42" spans="2:24" ht="24" customHeight="1">
      <c r="D42" s="891"/>
      <c r="E42" s="813"/>
      <c r="F42" s="813"/>
      <c r="G42" s="813"/>
      <c r="H42" s="813"/>
      <c r="I42" s="813"/>
      <c r="J42" s="813"/>
      <c r="K42" s="813"/>
      <c r="L42" s="814"/>
    </row>
    <row r="43" spans="2:24" ht="24" customHeight="1">
      <c r="D43" s="889">
        <v>6</v>
      </c>
      <c r="E43" s="813"/>
      <c r="F43" s="813"/>
      <c r="G43" s="813"/>
      <c r="H43" s="813"/>
      <c r="I43" s="813"/>
      <c r="J43" s="813"/>
      <c r="K43" s="813"/>
      <c r="L43" s="814"/>
    </row>
    <row r="44" spans="2:24" ht="24" customHeight="1">
      <c r="D44" s="891"/>
      <c r="E44" s="813"/>
      <c r="F44" s="813"/>
      <c r="G44" s="813"/>
      <c r="H44" s="813"/>
      <c r="I44" s="813"/>
      <c r="J44" s="813"/>
      <c r="K44" s="813"/>
      <c r="L44" s="814"/>
    </row>
    <row r="45" spans="2:24" ht="24" customHeight="1">
      <c r="D45" s="889">
        <v>7</v>
      </c>
      <c r="E45" s="813"/>
      <c r="F45" s="813"/>
      <c r="G45" s="813"/>
      <c r="H45" s="813"/>
      <c r="I45" s="813"/>
      <c r="J45" s="813"/>
      <c r="K45" s="813"/>
      <c r="L45" s="814"/>
    </row>
    <row r="46" spans="2:24" ht="24" customHeight="1" thickBot="1">
      <c r="D46" s="890"/>
      <c r="E46" s="815"/>
      <c r="F46" s="815"/>
      <c r="G46" s="815"/>
      <c r="H46" s="815"/>
      <c r="I46" s="815"/>
      <c r="J46" s="815"/>
      <c r="K46" s="815"/>
      <c r="L46" s="816"/>
    </row>
    <row r="47" spans="2:24" ht="6.75" customHeight="1"/>
    <row r="48" spans="2:24" ht="28.5">
      <c r="B48" s="186"/>
      <c r="C48" s="186"/>
      <c r="D48" s="186"/>
      <c r="E48" s="186"/>
      <c r="F48" s="186"/>
      <c r="G48" s="186"/>
      <c r="H48" s="95"/>
      <c r="I48" s="186"/>
      <c r="J48" s="186"/>
      <c r="L48" s="95"/>
      <c r="M48" s="95"/>
      <c r="N48" s="95"/>
      <c r="O48" s="186" t="str">
        <f>В!A120</f>
        <v xml:space="preserve">Главный судья соревнований, </v>
      </c>
      <c r="S48" s="1"/>
      <c r="T48" s="1"/>
      <c r="U48" s="1"/>
      <c r="V48" s="1"/>
      <c r="W48" s="1"/>
      <c r="X48" s="186" t="str">
        <f>В!G120</f>
        <v>Ярулин ДФ</v>
      </c>
    </row>
    <row r="49" spans="2:24" ht="28.5">
      <c r="B49" s="186"/>
      <c r="C49" s="186"/>
      <c r="D49" s="186"/>
      <c r="E49" s="186"/>
      <c r="F49" s="186"/>
      <c r="G49" s="186"/>
      <c r="H49" s="95"/>
      <c r="I49" s="186"/>
      <c r="J49" s="186"/>
      <c r="L49" s="95"/>
      <c r="M49" s="95"/>
      <c r="N49" s="95"/>
      <c r="O49" s="186" t="str">
        <f>В!A121</f>
        <v>ССВК</v>
      </c>
      <c r="X49" s="186" t="str">
        <f>В!G121</f>
        <v>г.Новосибирск</v>
      </c>
    </row>
    <row r="50" spans="2:24" ht="16.5" customHeight="1">
      <c r="B50" s="186"/>
      <c r="C50" s="186"/>
      <c r="D50" s="186"/>
      <c r="E50" s="186"/>
      <c r="F50" s="186"/>
      <c r="G50" s="186"/>
      <c r="H50" s="95"/>
      <c r="I50" s="186"/>
      <c r="J50" s="186"/>
      <c r="L50" s="95"/>
      <c r="M50" s="95"/>
      <c r="N50" s="95"/>
      <c r="O50" s="186"/>
      <c r="X50" s="186"/>
    </row>
    <row r="51" spans="2:24" ht="28.5">
      <c r="B51" s="186"/>
      <c r="C51" s="186"/>
      <c r="D51" s="186"/>
      <c r="E51" s="186"/>
      <c r="F51" s="186"/>
      <c r="G51" s="186"/>
      <c r="H51" s="95"/>
      <c r="I51" s="186"/>
      <c r="J51" s="186"/>
      <c r="L51" s="95"/>
      <c r="M51" s="95"/>
      <c r="N51" s="95"/>
      <c r="O51" s="186" t="str">
        <f>В!A123</f>
        <v>Главный секретарь соревнований,</v>
      </c>
      <c r="S51" s="1"/>
      <c r="T51" s="1"/>
      <c r="U51" s="1"/>
      <c r="V51" s="1"/>
      <c r="W51" s="1"/>
      <c r="X51" s="186" t="str">
        <f>В!G123</f>
        <v>Колокольцова ЕВ</v>
      </c>
    </row>
    <row r="52" spans="2:24" ht="25.5" customHeight="1">
      <c r="B52" s="186"/>
      <c r="C52" s="186"/>
      <c r="D52" s="186"/>
      <c r="E52" s="186"/>
      <c r="F52" s="186"/>
      <c r="G52" s="186"/>
      <c r="H52" s="95"/>
      <c r="I52" s="186"/>
      <c r="J52" s="186"/>
      <c r="L52" s="95"/>
      <c r="M52" s="95"/>
      <c r="N52" s="95"/>
      <c r="O52" s="186" t="str">
        <f>В!A124</f>
        <v>ССВК</v>
      </c>
      <c r="X52" s="186" t="str">
        <f>В!G124</f>
        <v>г.Кемерово</v>
      </c>
    </row>
    <row r="53" spans="2:24" hidden="1"/>
  </sheetData>
  <mergeCells count="100">
    <mergeCell ref="A1:X1"/>
    <mergeCell ref="A2:X2"/>
    <mergeCell ref="A4:X4"/>
    <mergeCell ref="A6:X6"/>
    <mergeCell ref="C8:C9"/>
    <mergeCell ref="S8:X8"/>
    <mergeCell ref="S9:X9"/>
    <mergeCell ref="A11:A12"/>
    <mergeCell ref="B11:B12"/>
    <mergeCell ref="E11:J11"/>
    <mergeCell ref="K11:K12"/>
    <mergeCell ref="L11:L12"/>
    <mergeCell ref="R11:X11"/>
    <mergeCell ref="E12:F12"/>
    <mergeCell ref="G12:H12"/>
    <mergeCell ref="I12:J12"/>
    <mergeCell ref="N12:P12"/>
    <mergeCell ref="R12:X12"/>
    <mergeCell ref="N11:P11"/>
    <mergeCell ref="R13:T13"/>
    <mergeCell ref="N14:N15"/>
    <mergeCell ref="O14:O15"/>
    <mergeCell ref="R14:X14"/>
    <mergeCell ref="A15:A16"/>
    <mergeCell ref="B15:B16"/>
    <mergeCell ref="E15:E16"/>
    <mergeCell ref="G15:G16"/>
    <mergeCell ref="I15:I16"/>
    <mergeCell ref="L15:L16"/>
    <mergeCell ref="A13:A14"/>
    <mergeCell ref="B13:B14"/>
    <mergeCell ref="E13:E14"/>
    <mergeCell ref="G13:G14"/>
    <mergeCell ref="I13:I14"/>
    <mergeCell ref="L13:L14"/>
    <mergeCell ref="R15:R16"/>
    <mergeCell ref="S15:S16"/>
    <mergeCell ref="N16:N17"/>
    <mergeCell ref="O16:O17"/>
    <mergeCell ref="A17:A18"/>
    <mergeCell ref="B17:B18"/>
    <mergeCell ref="E17:E18"/>
    <mergeCell ref="G17:G18"/>
    <mergeCell ref="I17:I18"/>
    <mergeCell ref="L17:L18"/>
    <mergeCell ref="A23:A24"/>
    <mergeCell ref="B23:B24"/>
    <mergeCell ref="E23:E24"/>
    <mergeCell ref="G23:G24"/>
    <mergeCell ref="I23:I24"/>
    <mergeCell ref="L23:L24"/>
    <mergeCell ref="R21:R22"/>
    <mergeCell ref="T21:T22"/>
    <mergeCell ref="W20:W21"/>
    <mergeCell ref="X20:X21"/>
    <mergeCell ref="L19:L20"/>
    <mergeCell ref="O24:O25"/>
    <mergeCell ref="L25:L26"/>
    <mergeCell ref="N24:N25"/>
    <mergeCell ref="R29:T29"/>
    <mergeCell ref="A27:A28"/>
    <mergeCell ref="B27:B28"/>
    <mergeCell ref="E27:E28"/>
    <mergeCell ref="G27:G28"/>
    <mergeCell ref="I27:I28"/>
    <mergeCell ref="N26:N27"/>
    <mergeCell ref="O26:O27"/>
    <mergeCell ref="L27:L28"/>
    <mergeCell ref="R25:R26"/>
    <mergeCell ref="S25:S26"/>
    <mergeCell ref="A25:A26"/>
    <mergeCell ref="B25:B26"/>
    <mergeCell ref="E25:E26"/>
    <mergeCell ref="G25:G26"/>
    <mergeCell ref="I25:I26"/>
    <mergeCell ref="R31:R32"/>
    <mergeCell ref="S31:S32"/>
    <mergeCell ref="D33:D34"/>
    <mergeCell ref="D45:D46"/>
    <mergeCell ref="D37:D38"/>
    <mergeCell ref="E45:L46"/>
    <mergeCell ref="D43:D44"/>
    <mergeCell ref="E43:L44"/>
    <mergeCell ref="D39:D40"/>
    <mergeCell ref="D41:D42"/>
    <mergeCell ref="E37:L38"/>
    <mergeCell ref="E39:L40"/>
    <mergeCell ref="E41:L42"/>
    <mergeCell ref="X33:X34"/>
    <mergeCell ref="D35:D36"/>
    <mergeCell ref="R35:R36"/>
    <mergeCell ref="S35:S36"/>
    <mergeCell ref="W33:W34"/>
    <mergeCell ref="E33:L34"/>
    <mergeCell ref="E35:L36"/>
    <mergeCell ref="A19:A20"/>
    <mergeCell ref="B19:B20"/>
    <mergeCell ref="E19:E20"/>
    <mergeCell ref="G19:G20"/>
    <mergeCell ref="I19:I20"/>
  </mergeCells>
  <pageMargins left="0.31496062992125984" right="0" top="0.39370078740157483" bottom="0.19685039370078741" header="0.31496062992125984" footer="0.31496062992125984"/>
  <pageSetup paperSize="9" scale="47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5"/>
  <sheetViews>
    <sheetView view="pageBreakPreview" topLeftCell="A13" zoomScale="30" zoomScaleNormal="90" zoomScaleSheetLayoutView="30" workbookViewId="0">
      <selection activeCell="B181" sqref="B181"/>
    </sheetView>
  </sheetViews>
  <sheetFormatPr defaultRowHeight="15"/>
  <cols>
    <col min="1" max="1" width="5.7109375" customWidth="1"/>
    <col min="2" max="2" width="53.140625" customWidth="1"/>
    <col min="3" max="3" width="27.42578125" customWidth="1"/>
    <col min="4" max="4" width="15.5703125" hidden="1" customWidth="1"/>
    <col min="5" max="5" width="13.42578125" customWidth="1"/>
    <col min="6" max="6" width="16" customWidth="1"/>
    <col min="7" max="7" width="27.5703125" customWidth="1"/>
    <col min="8" max="15" width="8.7109375" customWidth="1"/>
    <col min="16" max="18" width="12.7109375" customWidth="1"/>
  </cols>
  <sheetData>
    <row r="1" spans="1:18" ht="27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</row>
    <row r="2" spans="1:18" ht="27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</row>
    <row r="4" spans="1:18" ht="81.75" customHeight="1">
      <c r="A4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4" s="785"/>
      <c r="C4" s="785"/>
      <c r="D4" s="785"/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5"/>
      <c r="Q4" s="785"/>
      <c r="R4" s="785"/>
    </row>
    <row r="5" spans="1:18" ht="18.7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 ht="46.5">
      <c r="A6" s="612" t="s">
        <v>41</v>
      </c>
      <c r="B6" s="612"/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</row>
    <row r="7" spans="1:18">
      <c r="C7" s="608">
        <f>В!B8</f>
        <v>50</v>
      </c>
    </row>
    <row r="8" spans="1:18" ht="47.25" customHeight="1">
      <c r="A8" s="2"/>
      <c r="B8" s="158" t="s">
        <v>35</v>
      </c>
      <c r="C8" s="609"/>
      <c r="D8" s="19"/>
      <c r="E8" s="159" t="s">
        <v>3</v>
      </c>
      <c r="F8" s="2"/>
      <c r="G8" s="623" t="s">
        <v>4</v>
      </c>
      <c r="H8" s="623"/>
      <c r="I8" s="606" t="str">
        <f>В!F8</f>
        <v>А</v>
      </c>
      <c r="J8" s="606"/>
      <c r="K8" s="2"/>
      <c r="L8" s="2"/>
      <c r="M8" s="140" t="str">
        <f>В!H8</f>
        <v>01-02 мая 2022г</v>
      </c>
      <c r="N8" s="1"/>
      <c r="O8" s="4"/>
      <c r="P8" s="4"/>
      <c r="Q8" s="4"/>
      <c r="R8" s="4"/>
    </row>
    <row r="9" spans="1:18" ht="24" customHeight="1">
      <c r="A9" s="2"/>
      <c r="B9" s="2"/>
      <c r="C9" s="2"/>
      <c r="D9" s="2"/>
      <c r="E9" s="2"/>
      <c r="F9" s="2"/>
      <c r="G9" s="623"/>
      <c r="H9" s="623"/>
      <c r="I9" s="607"/>
      <c r="J9" s="607"/>
      <c r="K9" s="2"/>
      <c r="L9" s="2"/>
      <c r="M9" s="80" t="str">
        <f>В!H9</f>
        <v>п.Трудармейский (Кемеровская область - Кузбасс)</v>
      </c>
      <c r="O9" s="2"/>
      <c r="P9" s="2"/>
      <c r="Q9" s="2"/>
      <c r="R9" s="2"/>
    </row>
    <row r="10" spans="1:18" ht="16.5" customHeight="1" thickBot="1"/>
    <row r="11" spans="1:18" ht="24" customHeight="1" thickBot="1">
      <c r="A11" s="597" t="s">
        <v>24</v>
      </c>
      <c r="B11" s="613" t="s">
        <v>25</v>
      </c>
      <c r="C11" s="613" t="s">
        <v>36</v>
      </c>
      <c r="D11" s="17"/>
      <c r="E11" s="599" t="s">
        <v>12</v>
      </c>
      <c r="F11" s="599" t="s">
        <v>32</v>
      </c>
      <c r="G11" s="599" t="s">
        <v>26</v>
      </c>
      <c r="H11" s="615" t="s">
        <v>37</v>
      </c>
      <c r="I11" s="615"/>
      <c r="J11" s="615"/>
      <c r="K11" s="616"/>
      <c r="L11" s="615"/>
      <c r="M11" s="615"/>
      <c r="N11" s="615"/>
      <c r="O11" s="616"/>
      <c r="P11" s="617" t="s">
        <v>38</v>
      </c>
      <c r="Q11" s="619" t="s">
        <v>39</v>
      </c>
      <c r="R11" s="621" t="s">
        <v>40</v>
      </c>
    </row>
    <row r="12" spans="1:18" ht="40.5" customHeight="1" thickBot="1">
      <c r="A12" s="598"/>
      <c r="B12" s="614"/>
      <c r="C12" s="614"/>
      <c r="D12" s="18"/>
      <c r="E12" s="600"/>
      <c r="F12" s="600"/>
      <c r="G12" s="600"/>
      <c r="H12" s="153">
        <v>1</v>
      </c>
      <c r="I12" s="153">
        <v>2</v>
      </c>
      <c r="J12" s="154">
        <v>3</v>
      </c>
      <c r="K12" s="16" t="s">
        <v>42</v>
      </c>
      <c r="L12" s="155">
        <v>4</v>
      </c>
      <c r="M12" s="156">
        <v>5</v>
      </c>
      <c r="N12" s="157">
        <v>6</v>
      </c>
      <c r="O12" s="16" t="s">
        <v>43</v>
      </c>
      <c r="P12" s="618"/>
      <c r="Q12" s="620"/>
      <c r="R12" s="622"/>
    </row>
    <row r="13" spans="1:18" ht="20.100000000000001" customHeight="1">
      <c r="A13" s="877">
        <v>1</v>
      </c>
      <c r="B13" s="654" t="str">
        <f>В!D11</f>
        <v>ЦЫБЕНОВА Ханда</v>
      </c>
      <c r="C13" s="591" t="str">
        <f>В!E11</f>
        <v>Дашинимаев Б.Б. Цыденжапов Ц.А. Джиганчин К. К.</v>
      </c>
      <c r="D13" s="591" t="str">
        <f>В!F11</f>
        <v>СШОР</v>
      </c>
      <c r="E13" s="591" t="str">
        <f>В!G11</f>
        <v>МС</v>
      </c>
      <c r="F13" s="591" t="str">
        <f>В!H11</f>
        <v>26.07.2000</v>
      </c>
      <c r="G13" s="591" t="str">
        <f>В!I11</f>
        <v>Иркутская область - Республика Бурятия</v>
      </c>
      <c r="H13" s="696"/>
      <c r="I13" s="696"/>
      <c r="J13" s="696"/>
      <c r="K13" s="698"/>
      <c r="L13" s="700"/>
      <c r="M13" s="696"/>
      <c r="N13" s="696"/>
      <c r="O13" s="698"/>
      <c r="P13" s="700"/>
      <c r="Q13" s="697"/>
      <c r="R13" s="698"/>
    </row>
    <row r="14" spans="1:18" ht="20.100000000000001" customHeight="1">
      <c r="A14" s="878"/>
      <c r="B14" s="655"/>
      <c r="C14" s="579"/>
      <c r="D14" s="579"/>
      <c r="E14" s="579"/>
      <c r="F14" s="579"/>
      <c r="G14" s="579"/>
      <c r="H14" s="697"/>
      <c r="I14" s="697"/>
      <c r="J14" s="697"/>
      <c r="K14" s="699"/>
      <c r="L14" s="701"/>
      <c r="M14" s="697"/>
      <c r="N14" s="697"/>
      <c r="O14" s="699"/>
      <c r="P14" s="701"/>
      <c r="Q14" s="702"/>
      <c r="R14" s="699"/>
    </row>
    <row r="15" spans="1:18" ht="20.100000000000001" customHeight="1">
      <c r="A15" s="869">
        <v>3</v>
      </c>
      <c r="B15" s="628" t="str">
        <f>В!D15</f>
        <v>ФЕДОРОВА Анжелика</v>
      </c>
      <c r="C15" s="578" t="str">
        <f>В!E15</f>
        <v>Казимирская Ирина Антоновна
Казимирский Виталий Викторович</v>
      </c>
      <c r="D15" s="578" t="str">
        <f>В!F15</f>
        <v>СШОР</v>
      </c>
      <c r="E15" s="578" t="str">
        <f>В!G15</f>
        <v>МС</v>
      </c>
      <c r="F15" s="578" t="str">
        <f>В!H15</f>
        <v>05.11.1997</v>
      </c>
      <c r="G15" s="578" t="str">
        <f>В!I15</f>
        <v>Кемеровская область</v>
      </c>
      <c r="H15" s="678"/>
      <c r="I15" s="678"/>
      <c r="J15" s="678"/>
      <c r="K15" s="680"/>
      <c r="L15" s="684"/>
      <c r="M15" s="678"/>
      <c r="N15" s="678"/>
      <c r="O15" s="680"/>
      <c r="P15" s="682"/>
      <c r="Q15" s="678"/>
      <c r="R15" s="680"/>
    </row>
    <row r="16" spans="1:18" ht="20.100000000000001" customHeight="1" thickBot="1">
      <c r="A16" s="870"/>
      <c r="B16" s="629"/>
      <c r="C16" s="633"/>
      <c r="D16" s="633"/>
      <c r="E16" s="633"/>
      <c r="F16" s="633"/>
      <c r="G16" s="633"/>
      <c r="H16" s="679"/>
      <c r="I16" s="679"/>
      <c r="J16" s="679"/>
      <c r="K16" s="681"/>
      <c r="L16" s="685"/>
      <c r="M16" s="679"/>
      <c r="N16" s="679"/>
      <c r="O16" s="681"/>
      <c r="P16" s="683"/>
      <c r="Q16" s="679"/>
      <c r="R16" s="681"/>
    </row>
    <row r="17" spans="1:18" ht="20.100000000000001" customHeight="1" thickTop="1">
      <c r="A17" s="877">
        <v>5</v>
      </c>
      <c r="B17" s="654" t="str">
        <f>В!D19</f>
        <v>ТЮМЕРЕКОВА Мария</v>
      </c>
      <c r="C17" s="654" t="str">
        <f>В!E19</f>
        <v>Брайко Григорий Петрович,
Брайко Наталья Михайловна</v>
      </c>
      <c r="D17" s="654" t="str">
        <f>В!F19</f>
        <v>СШОР</v>
      </c>
      <c r="E17" s="654" t="str">
        <f>В!G19</f>
        <v>МСМК</v>
      </c>
      <c r="F17" s="654" t="str">
        <f>В!H19</f>
        <v>12.08.2000</v>
      </c>
      <c r="G17" s="654" t="str">
        <f>В!I19</f>
        <v>Кемеровская область - Свердловская область</v>
      </c>
      <c r="H17" s="696"/>
      <c r="I17" s="696"/>
      <c r="J17" s="696"/>
      <c r="K17" s="698"/>
      <c r="L17" s="700"/>
      <c r="M17" s="696"/>
      <c r="N17" s="696"/>
      <c r="O17" s="698"/>
      <c r="P17" s="700"/>
      <c r="Q17" s="697"/>
      <c r="R17" s="698"/>
    </row>
    <row r="18" spans="1:18" ht="20.100000000000001" customHeight="1">
      <c r="A18" s="878"/>
      <c r="B18" s="655"/>
      <c r="C18" s="655"/>
      <c r="D18" s="655"/>
      <c r="E18" s="655"/>
      <c r="F18" s="655"/>
      <c r="G18" s="655"/>
      <c r="H18" s="697"/>
      <c r="I18" s="697"/>
      <c r="J18" s="697"/>
      <c r="K18" s="699"/>
      <c r="L18" s="701"/>
      <c r="M18" s="697"/>
      <c r="N18" s="697"/>
      <c r="O18" s="699"/>
      <c r="P18" s="701"/>
      <c r="Q18" s="702"/>
      <c r="R18" s="699"/>
    </row>
    <row r="19" spans="1:18" ht="20.100000000000001" customHeight="1">
      <c r="A19" s="869">
        <v>7</v>
      </c>
      <c r="B19" s="628" t="str">
        <f>В!D23</f>
        <v>РЯБКО Ирина</v>
      </c>
      <c r="C19" s="628" t="str">
        <f>В!E23</f>
        <v>Битаров А.Г., Сучков А.В.Зыков Д.В.</v>
      </c>
      <c r="D19" s="628" t="str">
        <f>В!F23</f>
        <v>СШОР по вольной борьбе</v>
      </c>
      <c r="E19" s="628" t="str">
        <f>В!G23</f>
        <v>КМС</v>
      </c>
      <c r="F19" s="628" t="str">
        <f>В!H23</f>
        <v>07.10.2003</v>
      </c>
      <c r="G19" s="628" t="str">
        <f>В!I23</f>
        <v>Красноярский край</v>
      </c>
      <c r="H19" s="678"/>
      <c r="I19" s="678"/>
      <c r="J19" s="678"/>
      <c r="K19" s="680"/>
      <c r="L19" s="684"/>
      <c r="M19" s="678"/>
      <c r="N19" s="678"/>
      <c r="O19" s="680"/>
      <c r="P19" s="682"/>
      <c r="Q19" s="678"/>
      <c r="R19" s="680"/>
    </row>
    <row r="20" spans="1:18" ht="20.100000000000001" customHeight="1" thickBot="1">
      <c r="A20" s="870"/>
      <c r="B20" s="629"/>
      <c r="C20" s="629"/>
      <c r="D20" s="629"/>
      <c r="E20" s="629"/>
      <c r="F20" s="629"/>
      <c r="G20" s="629"/>
      <c r="H20" s="679"/>
      <c r="I20" s="679"/>
      <c r="J20" s="679"/>
      <c r="K20" s="681"/>
      <c r="L20" s="685"/>
      <c r="M20" s="679"/>
      <c r="N20" s="679"/>
      <c r="O20" s="681"/>
      <c r="P20" s="683"/>
      <c r="Q20" s="679"/>
      <c r="R20" s="681"/>
    </row>
    <row r="21" spans="1:18" ht="35.25" customHeight="1" thickTop="1" thickBot="1">
      <c r="B21" s="130"/>
      <c r="C21" s="130"/>
      <c r="D21" s="130"/>
      <c r="E21" s="130"/>
      <c r="F21" s="130"/>
      <c r="G21" s="130"/>
    </row>
    <row r="22" spans="1:18" ht="24" customHeight="1" thickBot="1">
      <c r="A22" s="597" t="s">
        <v>24</v>
      </c>
      <c r="B22" s="613" t="s">
        <v>25</v>
      </c>
      <c r="C22" s="613" t="s">
        <v>36</v>
      </c>
      <c r="D22" s="17"/>
      <c r="E22" s="599" t="s">
        <v>12</v>
      </c>
      <c r="F22" s="599" t="s">
        <v>32</v>
      </c>
      <c r="G22" s="599" t="s">
        <v>26</v>
      </c>
      <c r="H22" s="905" t="s">
        <v>37</v>
      </c>
      <c r="I22" s="906"/>
      <c r="J22" s="906"/>
      <c r="K22" s="906"/>
      <c r="L22" s="906"/>
      <c r="M22" s="906"/>
      <c r="N22" s="906"/>
      <c r="O22" s="907"/>
      <c r="P22" s="617" t="s">
        <v>38</v>
      </c>
      <c r="Q22" s="619" t="s">
        <v>39</v>
      </c>
      <c r="R22" s="621" t="s">
        <v>40</v>
      </c>
    </row>
    <row r="23" spans="1:18" ht="40.5" customHeight="1" thickBot="1">
      <c r="A23" s="598"/>
      <c r="B23" s="614"/>
      <c r="C23" s="614"/>
      <c r="D23" s="18"/>
      <c r="E23" s="600"/>
      <c r="F23" s="600"/>
      <c r="G23" s="600"/>
      <c r="H23" s="153">
        <v>1</v>
      </c>
      <c r="I23" s="153">
        <v>2</v>
      </c>
      <c r="J23" s="154">
        <v>3</v>
      </c>
      <c r="K23" s="16" t="s">
        <v>42</v>
      </c>
      <c r="L23" s="155">
        <v>4</v>
      </c>
      <c r="M23" s="156">
        <v>5</v>
      </c>
      <c r="N23" s="157">
        <v>6</v>
      </c>
      <c r="O23" s="16" t="s">
        <v>43</v>
      </c>
      <c r="P23" s="618"/>
      <c r="Q23" s="620"/>
      <c r="R23" s="622"/>
    </row>
    <row r="24" spans="1:18" ht="20.100000000000001" customHeight="1">
      <c r="A24" s="879">
        <v>2</v>
      </c>
      <c r="B24" s="654" t="str">
        <f>В!D13</f>
        <v>БЕКТИНА Галина</v>
      </c>
      <c r="C24" s="591" t="str">
        <f>В!E13</f>
        <v>Джиганчин К.К.
Куликов К.А.</v>
      </c>
      <c r="D24" s="591" t="str">
        <f>В!F13</f>
        <v>СШОР</v>
      </c>
      <c r="E24" s="591" t="str">
        <f>В!G13</f>
        <v>КМС</v>
      </c>
      <c r="F24" s="591" t="str">
        <f>В!H13</f>
        <v>07.12.1998</v>
      </c>
      <c r="G24" s="591" t="str">
        <f>В!I13</f>
        <v>Иркутская область</v>
      </c>
      <c r="H24" s="632"/>
      <c r="I24" s="632"/>
      <c r="J24" s="632"/>
      <c r="K24" s="624"/>
      <c r="L24" s="636"/>
      <c r="M24" s="632"/>
      <c r="N24" s="632"/>
      <c r="O24" s="624"/>
      <c r="P24" s="636"/>
      <c r="Q24" s="630"/>
      <c r="R24" s="624"/>
    </row>
    <row r="25" spans="1:18" ht="20.100000000000001" customHeight="1">
      <c r="A25" s="878"/>
      <c r="B25" s="655"/>
      <c r="C25" s="579"/>
      <c r="D25" s="579"/>
      <c r="E25" s="579"/>
      <c r="F25" s="579"/>
      <c r="G25" s="579"/>
      <c r="H25" s="630"/>
      <c r="I25" s="630"/>
      <c r="J25" s="630"/>
      <c r="K25" s="625"/>
      <c r="L25" s="637"/>
      <c r="M25" s="630"/>
      <c r="N25" s="630"/>
      <c r="O25" s="625"/>
      <c r="P25" s="637"/>
      <c r="Q25" s="631"/>
      <c r="R25" s="625"/>
    </row>
    <row r="26" spans="1:18" ht="20.100000000000001" customHeight="1">
      <c r="A26" s="869">
        <v>4</v>
      </c>
      <c r="B26" s="628" t="str">
        <f>В!D17</f>
        <v>БЕКБАУЛОВА Лучана</v>
      </c>
      <c r="C26" s="578" t="str">
        <f>В!E17</f>
        <v>Пустотин Алексей Алексеевич</v>
      </c>
      <c r="D26" s="578" t="str">
        <f>В!F17</f>
        <v>СШОР</v>
      </c>
      <c r="E26" s="578" t="str">
        <f>В!G17</f>
        <v>МС</v>
      </c>
      <c r="F26" s="578" t="str">
        <f>В!H17</f>
        <v>10.07.2002</v>
      </c>
      <c r="G26" s="578" t="str">
        <f>В!I17</f>
        <v>Кемеровская область</v>
      </c>
      <c r="H26" s="634"/>
      <c r="I26" s="634"/>
      <c r="J26" s="634"/>
      <c r="K26" s="650"/>
      <c r="L26" s="652"/>
      <c r="M26" s="634"/>
      <c r="N26" s="634"/>
      <c r="O26" s="650"/>
      <c r="P26" s="648"/>
      <c r="Q26" s="634"/>
      <c r="R26" s="650"/>
    </row>
    <row r="27" spans="1:18" ht="20.100000000000001" customHeight="1" thickBot="1">
      <c r="A27" s="870"/>
      <c r="B27" s="629"/>
      <c r="C27" s="633"/>
      <c r="D27" s="633"/>
      <c r="E27" s="633"/>
      <c r="F27" s="633"/>
      <c r="G27" s="633"/>
      <c r="H27" s="635"/>
      <c r="I27" s="635"/>
      <c r="J27" s="635"/>
      <c r="K27" s="651"/>
      <c r="L27" s="653"/>
      <c r="M27" s="635"/>
      <c r="N27" s="635"/>
      <c r="O27" s="651"/>
      <c r="P27" s="649"/>
      <c r="Q27" s="635"/>
      <c r="R27" s="651"/>
    </row>
    <row r="28" spans="1:18" ht="20.100000000000001" customHeight="1" thickTop="1">
      <c r="A28" s="875">
        <v>6</v>
      </c>
      <c r="B28" s="658" t="str">
        <f>В!D21</f>
        <v>БОЙДОЕВА Даяна</v>
      </c>
      <c r="C28" s="640" t="str">
        <f>В!E21</f>
        <v>Гончаров Дмитрий Иванович,
Недзельская Оксана Александровна</v>
      </c>
      <c r="D28" s="640" t="str">
        <f>В!F21</f>
        <v>СШОР</v>
      </c>
      <c r="E28" s="640" t="str">
        <f>В!G21</f>
        <v>КМС</v>
      </c>
      <c r="F28" s="640" t="str">
        <f>В!H21</f>
        <v>09.10.2002</v>
      </c>
      <c r="G28" s="640" t="str">
        <f>В!I21</f>
        <v>Кемеровская область</v>
      </c>
      <c r="H28" s="642" t="s">
        <v>44</v>
      </c>
      <c r="I28" s="643"/>
      <c r="J28" s="643"/>
      <c r="K28" s="643"/>
      <c r="L28" s="643"/>
      <c r="M28" s="643"/>
      <c r="N28" s="643"/>
      <c r="O28" s="643"/>
      <c r="P28" s="643"/>
      <c r="Q28" s="643"/>
      <c r="R28" s="644"/>
    </row>
    <row r="29" spans="1:18" ht="20.100000000000001" customHeight="1">
      <c r="A29" s="876"/>
      <c r="B29" s="659"/>
      <c r="C29" s="641"/>
      <c r="D29" s="641"/>
      <c r="E29" s="641"/>
      <c r="F29" s="641"/>
      <c r="G29" s="641"/>
      <c r="H29" s="645"/>
      <c r="I29" s="646"/>
      <c r="J29" s="646"/>
      <c r="K29" s="646"/>
      <c r="L29" s="646"/>
      <c r="M29" s="646"/>
      <c r="N29" s="646"/>
      <c r="O29" s="646"/>
      <c r="P29" s="646"/>
      <c r="Q29" s="646"/>
      <c r="R29" s="647"/>
    </row>
    <row r="30" spans="1:18" ht="33" customHeight="1"/>
    <row r="31" spans="1:18" ht="27">
      <c r="B31" s="80" t="s">
        <v>45</v>
      </c>
      <c r="C31" s="80"/>
      <c r="D31" s="80"/>
      <c r="E31" s="80"/>
      <c r="F31" s="80"/>
      <c r="G31" s="80"/>
      <c r="H31" s="80"/>
      <c r="I31" s="80" t="s">
        <v>46</v>
      </c>
      <c r="J31" s="80"/>
      <c r="K31" s="80"/>
      <c r="L31" s="80"/>
      <c r="M31" s="80"/>
      <c r="N31" s="80"/>
    </row>
    <row r="32" spans="1:18" ht="27"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</row>
    <row r="33" spans="1:18" ht="27">
      <c r="B33" s="80" t="s">
        <v>47</v>
      </c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</row>
    <row r="38" spans="1:18" ht="27">
      <c r="A38" s="610" t="str">
        <f>В!A1</f>
        <v>ФЕДЕРАЦИЯ СПОРТИВНОЙ БОРЬБЫ РОССИИ</v>
      </c>
      <c r="B38" s="610"/>
      <c r="C38" s="610"/>
      <c r="D38" s="610"/>
      <c r="E38" s="610"/>
      <c r="F38" s="610"/>
      <c r="G38" s="610"/>
      <c r="H38" s="610"/>
      <c r="I38" s="610"/>
      <c r="J38" s="610"/>
      <c r="K38" s="610"/>
      <c r="L38" s="610"/>
      <c r="M38" s="610"/>
      <c r="N38" s="610"/>
      <c r="O38" s="610"/>
      <c r="P38" s="610"/>
      <c r="Q38" s="610"/>
      <c r="R38" s="610"/>
    </row>
    <row r="39" spans="1:18" ht="27">
      <c r="A39" s="610" t="str">
        <f>В!A2</f>
        <v>ФЕДЕРАЦИЯ СПОРТИВНОЙ БОРЬБЫ КЕМЕРОВСКОЙ ОБЛАСТИ</v>
      </c>
      <c r="B39" s="610"/>
      <c r="C39" s="610"/>
      <c r="D39" s="610"/>
      <c r="E39" s="610"/>
      <c r="F39" s="610"/>
      <c r="G39" s="610"/>
      <c r="H39" s="610"/>
      <c r="I39" s="610"/>
      <c r="J39" s="610"/>
      <c r="K39" s="610"/>
      <c r="L39" s="610"/>
      <c r="M39" s="610"/>
      <c r="N39" s="610"/>
      <c r="O39" s="610"/>
      <c r="P39" s="610"/>
      <c r="Q39" s="610"/>
      <c r="R39" s="610"/>
    </row>
    <row r="41" spans="1:18" ht="81.75" customHeight="1">
      <c r="A41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41" s="785"/>
      <c r="C41" s="785"/>
      <c r="D41" s="785"/>
      <c r="E41" s="785"/>
      <c r="F41" s="785"/>
      <c r="G41" s="785"/>
      <c r="H41" s="785"/>
      <c r="I41" s="785"/>
      <c r="J41" s="785"/>
      <c r="K41" s="785"/>
      <c r="L41" s="785"/>
      <c r="M41" s="785"/>
      <c r="N41" s="785"/>
      <c r="O41" s="785"/>
      <c r="P41" s="785"/>
      <c r="Q41" s="785"/>
      <c r="R41" s="785"/>
    </row>
    <row r="42" spans="1:18" ht="18.7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</row>
    <row r="43" spans="1:18" ht="36" customHeight="1">
      <c r="A43" s="612" t="s">
        <v>48</v>
      </c>
      <c r="B43" s="612"/>
      <c r="C43" s="612"/>
      <c r="D43" s="612"/>
      <c r="E43" s="612"/>
      <c r="F43" s="612"/>
      <c r="G43" s="612"/>
      <c r="H43" s="612"/>
      <c r="I43" s="612"/>
      <c r="J43" s="612"/>
      <c r="K43" s="612"/>
      <c r="L43" s="612"/>
      <c r="M43" s="612"/>
      <c r="N43" s="612"/>
      <c r="O43" s="612"/>
      <c r="P43" s="612"/>
      <c r="Q43" s="612"/>
      <c r="R43" s="612"/>
    </row>
    <row r="44" spans="1:18">
      <c r="C44" s="608">
        <f>В!B8</f>
        <v>50</v>
      </c>
    </row>
    <row r="45" spans="1:18" ht="50.25" customHeight="1">
      <c r="A45" s="2"/>
      <c r="B45" s="158" t="s">
        <v>35</v>
      </c>
      <c r="C45" s="609"/>
      <c r="D45" s="19"/>
      <c r="E45" s="159" t="s">
        <v>3</v>
      </c>
      <c r="F45" s="2"/>
      <c r="G45" s="623" t="s">
        <v>4</v>
      </c>
      <c r="H45" s="623"/>
      <c r="I45" s="606" t="str">
        <f>В!F8</f>
        <v>А</v>
      </c>
      <c r="J45" s="606"/>
      <c r="K45" s="2"/>
      <c r="L45" s="2"/>
      <c r="M45" s="140" t="str">
        <f>В!H8</f>
        <v>01-02 мая 2022г</v>
      </c>
      <c r="N45" s="1"/>
      <c r="O45" s="4"/>
      <c r="P45" s="4"/>
      <c r="Q45" s="4"/>
      <c r="R45" s="4"/>
    </row>
    <row r="46" spans="1:18" ht="26.25" customHeight="1">
      <c r="A46" s="2"/>
      <c r="B46" s="2"/>
      <c r="C46" s="2"/>
      <c r="D46" s="2"/>
      <c r="E46" s="2"/>
      <c r="F46" s="2"/>
      <c r="G46" s="623"/>
      <c r="H46" s="623"/>
      <c r="I46" s="607"/>
      <c r="J46" s="607"/>
      <c r="K46" s="2"/>
      <c r="L46" s="2"/>
      <c r="M46" s="80" t="str">
        <f>В!H9</f>
        <v>п.Трудармейский (Кемеровская область - Кузбасс)</v>
      </c>
      <c r="O46" s="2"/>
      <c r="P46" s="2"/>
      <c r="Q46" s="2"/>
      <c r="R46" s="2"/>
    </row>
    <row r="47" spans="1:18" ht="15.75" thickBot="1"/>
    <row r="48" spans="1:18" ht="24" customHeight="1" thickBot="1">
      <c r="A48" s="597" t="s">
        <v>24</v>
      </c>
      <c r="B48" s="613" t="s">
        <v>25</v>
      </c>
      <c r="C48" s="613" t="s">
        <v>36</v>
      </c>
      <c r="D48" s="17"/>
      <c r="E48" s="599" t="s">
        <v>12</v>
      </c>
      <c r="F48" s="599" t="s">
        <v>32</v>
      </c>
      <c r="G48" s="599" t="s">
        <v>26</v>
      </c>
      <c r="H48" s="615" t="s">
        <v>37</v>
      </c>
      <c r="I48" s="615"/>
      <c r="J48" s="615"/>
      <c r="K48" s="616"/>
      <c r="L48" s="615"/>
      <c r="M48" s="615"/>
      <c r="N48" s="615"/>
      <c r="O48" s="616"/>
      <c r="P48" s="617" t="s">
        <v>38</v>
      </c>
      <c r="Q48" s="619" t="s">
        <v>39</v>
      </c>
      <c r="R48" s="621" t="s">
        <v>40</v>
      </c>
    </row>
    <row r="49" spans="1:18" ht="40.5" customHeight="1" thickBot="1">
      <c r="A49" s="598"/>
      <c r="B49" s="614"/>
      <c r="C49" s="614"/>
      <c r="D49" s="18"/>
      <c r="E49" s="600"/>
      <c r="F49" s="600"/>
      <c r="G49" s="600"/>
      <c r="H49" s="153">
        <v>1</v>
      </c>
      <c r="I49" s="153">
        <v>2</v>
      </c>
      <c r="J49" s="154">
        <v>3</v>
      </c>
      <c r="K49" s="16" t="s">
        <v>42</v>
      </c>
      <c r="L49" s="155">
        <v>4</v>
      </c>
      <c r="M49" s="156">
        <v>5</v>
      </c>
      <c r="N49" s="157">
        <v>6</v>
      </c>
      <c r="O49" s="16" t="s">
        <v>43</v>
      </c>
      <c r="P49" s="618"/>
      <c r="Q49" s="620"/>
      <c r="R49" s="622"/>
    </row>
    <row r="50" spans="1:18" ht="20.100000000000001" customHeight="1">
      <c r="A50" s="799">
        <v>1</v>
      </c>
      <c r="B50" s="904" t="str">
        <f>В!D11</f>
        <v>ЦЫБЕНОВА Ханда</v>
      </c>
      <c r="C50" s="591" t="str">
        <f>В!E11</f>
        <v>Дашинимаев Б.Б. Цыденжапов Ц.А. Джиганчин К. К.</v>
      </c>
      <c r="D50" s="160"/>
      <c r="E50" s="591" t="str">
        <f>В!G11</f>
        <v>МС</v>
      </c>
      <c r="F50" s="661" t="str">
        <f>В!H11</f>
        <v>26.07.2000</v>
      </c>
      <c r="G50" s="591" t="str">
        <f>В!I11</f>
        <v>Иркутская область - Республика Бурятия</v>
      </c>
      <c r="H50" s="632"/>
      <c r="I50" s="632"/>
      <c r="J50" s="632"/>
      <c r="K50" s="624"/>
      <c r="L50" s="636"/>
      <c r="M50" s="632"/>
      <c r="N50" s="632"/>
      <c r="O50" s="624"/>
      <c r="P50" s="636"/>
      <c r="Q50" s="630"/>
      <c r="R50" s="624"/>
    </row>
    <row r="51" spans="1:18" ht="20.100000000000001" customHeight="1">
      <c r="A51" s="800"/>
      <c r="B51" s="655"/>
      <c r="C51" s="579"/>
      <c r="D51" s="123"/>
      <c r="E51" s="579"/>
      <c r="F51" s="579"/>
      <c r="G51" s="579"/>
      <c r="H51" s="630"/>
      <c r="I51" s="630"/>
      <c r="J51" s="630"/>
      <c r="K51" s="625"/>
      <c r="L51" s="637"/>
      <c r="M51" s="630"/>
      <c r="N51" s="630"/>
      <c r="O51" s="625"/>
      <c r="P51" s="637"/>
      <c r="Q51" s="631"/>
      <c r="R51" s="625"/>
    </row>
    <row r="52" spans="1:18" ht="20.100000000000001" customHeight="1">
      <c r="A52" s="801">
        <v>5</v>
      </c>
      <c r="B52" s="628" t="str">
        <f>В!D19</f>
        <v>ТЮМЕРЕКОВА Мария</v>
      </c>
      <c r="C52" s="578" t="str">
        <f>В!E19</f>
        <v>Брайко Григорий Петрович,
Брайко Наталья Михайловна</v>
      </c>
      <c r="D52" s="161"/>
      <c r="E52" s="578" t="str">
        <f>В!G19</f>
        <v>МСМК</v>
      </c>
      <c r="F52" s="660" t="str">
        <f>В!H19</f>
        <v>12.08.2000</v>
      </c>
      <c r="G52" s="578" t="str">
        <f>В!I19</f>
        <v>Кемеровская область - Свердловская область</v>
      </c>
      <c r="H52" s="634"/>
      <c r="I52" s="634"/>
      <c r="J52" s="634"/>
      <c r="K52" s="650"/>
      <c r="L52" s="652"/>
      <c r="M52" s="634"/>
      <c r="N52" s="634"/>
      <c r="O52" s="650"/>
      <c r="P52" s="648"/>
      <c r="Q52" s="634"/>
      <c r="R52" s="650"/>
    </row>
    <row r="53" spans="1:18" ht="20.100000000000001" customHeight="1" thickBot="1">
      <c r="A53" s="802"/>
      <c r="B53" s="629"/>
      <c r="C53" s="633"/>
      <c r="D53" s="162"/>
      <c r="E53" s="633"/>
      <c r="F53" s="633"/>
      <c r="G53" s="633"/>
      <c r="H53" s="635"/>
      <c r="I53" s="635"/>
      <c r="J53" s="635"/>
      <c r="K53" s="651"/>
      <c r="L53" s="653"/>
      <c r="M53" s="635"/>
      <c r="N53" s="635"/>
      <c r="O53" s="651"/>
      <c r="P53" s="649"/>
      <c r="Q53" s="635"/>
      <c r="R53" s="651"/>
    </row>
    <row r="54" spans="1:18" ht="20.100000000000001" customHeight="1" thickTop="1">
      <c r="A54" s="799">
        <v>3</v>
      </c>
      <c r="B54" s="904" t="str">
        <f>В!D15</f>
        <v>ФЕДОРОВА Анжелика</v>
      </c>
      <c r="C54" s="591" t="str">
        <f>В!E15</f>
        <v>Казимирская Ирина Антоновна
Казимирский Виталий Викторович</v>
      </c>
      <c r="D54" s="160"/>
      <c r="E54" s="591" t="str">
        <f>В!G15</f>
        <v>МС</v>
      </c>
      <c r="F54" s="661" t="str">
        <f>В!H15</f>
        <v>05.11.1997</v>
      </c>
      <c r="G54" s="591" t="str">
        <f>В!I15</f>
        <v>Кемеровская область</v>
      </c>
      <c r="H54" s="632"/>
      <c r="I54" s="632"/>
      <c r="J54" s="632"/>
      <c r="K54" s="624"/>
      <c r="L54" s="636"/>
      <c r="M54" s="632"/>
      <c r="N54" s="632"/>
      <c r="O54" s="624"/>
      <c r="P54" s="636"/>
      <c r="Q54" s="630"/>
      <c r="R54" s="624"/>
    </row>
    <row r="55" spans="1:18" ht="20.100000000000001" customHeight="1">
      <c r="A55" s="800"/>
      <c r="B55" s="655"/>
      <c r="C55" s="579"/>
      <c r="D55" s="123"/>
      <c r="E55" s="579"/>
      <c r="F55" s="579"/>
      <c r="G55" s="579"/>
      <c r="H55" s="630"/>
      <c r="I55" s="630"/>
      <c r="J55" s="630"/>
      <c r="K55" s="625"/>
      <c r="L55" s="637"/>
      <c r="M55" s="630"/>
      <c r="N55" s="630"/>
      <c r="O55" s="625"/>
      <c r="P55" s="637"/>
      <c r="Q55" s="631"/>
      <c r="R55" s="625"/>
    </row>
    <row r="56" spans="1:18" ht="20.100000000000001" customHeight="1">
      <c r="A56" s="801">
        <v>7</v>
      </c>
      <c r="B56" s="628" t="str">
        <f>В!D23</f>
        <v>РЯБКО Ирина</v>
      </c>
      <c r="C56" s="578" t="str">
        <f>В!E23</f>
        <v>Битаров А.Г., Сучков А.В.Зыков Д.В.</v>
      </c>
      <c r="D56" s="161"/>
      <c r="E56" s="578" t="str">
        <f>В!G23</f>
        <v>КМС</v>
      </c>
      <c r="F56" s="660" t="str">
        <f>В!H23</f>
        <v>07.10.2003</v>
      </c>
      <c r="G56" s="578" t="str">
        <f>В!I23</f>
        <v>Красноярский край</v>
      </c>
      <c r="H56" s="634"/>
      <c r="I56" s="634"/>
      <c r="J56" s="634"/>
      <c r="K56" s="650"/>
      <c r="L56" s="652"/>
      <c r="M56" s="634"/>
      <c r="N56" s="634"/>
      <c r="O56" s="650"/>
      <c r="P56" s="648"/>
      <c r="Q56" s="634"/>
      <c r="R56" s="650"/>
    </row>
    <row r="57" spans="1:18" ht="20.100000000000001" customHeight="1" thickBot="1">
      <c r="A57" s="802"/>
      <c r="B57" s="629"/>
      <c r="C57" s="633"/>
      <c r="D57" s="162"/>
      <c r="E57" s="633"/>
      <c r="F57" s="633"/>
      <c r="G57" s="633"/>
      <c r="H57" s="635"/>
      <c r="I57" s="635"/>
      <c r="J57" s="635"/>
      <c r="K57" s="651"/>
      <c r="L57" s="653"/>
      <c r="M57" s="635"/>
      <c r="N57" s="635"/>
      <c r="O57" s="651"/>
      <c r="P57" s="649"/>
      <c r="Q57" s="635"/>
      <c r="R57" s="651"/>
    </row>
    <row r="58" spans="1:18" ht="30.75" customHeight="1" thickTop="1" thickBot="1">
      <c r="B58" s="130"/>
      <c r="C58" s="130"/>
      <c r="D58" s="130"/>
      <c r="E58" s="130"/>
      <c r="F58" s="130"/>
      <c r="G58" s="130"/>
    </row>
    <row r="59" spans="1:18" ht="24" customHeight="1" thickBot="1">
      <c r="A59" s="597" t="s">
        <v>24</v>
      </c>
      <c r="B59" s="613" t="s">
        <v>25</v>
      </c>
      <c r="C59" s="613" t="s">
        <v>36</v>
      </c>
      <c r="D59" s="17"/>
      <c r="E59" s="599" t="s">
        <v>12</v>
      </c>
      <c r="F59" s="599" t="s">
        <v>32</v>
      </c>
      <c r="G59" s="599" t="s">
        <v>26</v>
      </c>
      <c r="H59" s="615" t="s">
        <v>37</v>
      </c>
      <c r="I59" s="615"/>
      <c r="J59" s="615"/>
      <c r="K59" s="616"/>
      <c r="L59" s="615"/>
      <c r="M59" s="615"/>
      <c r="N59" s="615"/>
      <c r="O59" s="616"/>
      <c r="P59" s="617" t="s">
        <v>38</v>
      </c>
      <c r="Q59" s="619" t="s">
        <v>39</v>
      </c>
      <c r="R59" s="621" t="s">
        <v>40</v>
      </c>
    </row>
    <row r="60" spans="1:18" ht="40.5" customHeight="1" thickBot="1">
      <c r="A60" s="598"/>
      <c r="B60" s="614"/>
      <c r="C60" s="614"/>
      <c r="D60" s="18"/>
      <c r="E60" s="600"/>
      <c r="F60" s="600"/>
      <c r="G60" s="600"/>
      <c r="H60" s="153">
        <v>1</v>
      </c>
      <c r="I60" s="153">
        <v>2</v>
      </c>
      <c r="J60" s="154">
        <v>3</v>
      </c>
      <c r="K60" s="16" t="s">
        <v>42</v>
      </c>
      <c r="L60" s="155">
        <v>4</v>
      </c>
      <c r="M60" s="156">
        <v>5</v>
      </c>
      <c r="N60" s="157">
        <v>6</v>
      </c>
      <c r="O60" s="16" t="s">
        <v>43</v>
      </c>
      <c r="P60" s="618"/>
      <c r="Q60" s="620"/>
      <c r="R60" s="622"/>
    </row>
    <row r="61" spans="1:18" ht="20.100000000000001" customHeight="1">
      <c r="A61" s="799">
        <v>6</v>
      </c>
      <c r="B61" s="654" t="str">
        <f>В!D21</f>
        <v>БОЙДОЕВА Даяна</v>
      </c>
      <c r="C61" s="591" t="str">
        <f>В!E21</f>
        <v>Гончаров Дмитрий Иванович,
Недзельская Оксана Александровна</v>
      </c>
      <c r="D61" s="160"/>
      <c r="E61" s="591" t="str">
        <f>В!G21</f>
        <v>КМС</v>
      </c>
      <c r="F61" s="661" t="str">
        <f>В!H21</f>
        <v>09.10.2002</v>
      </c>
      <c r="G61" s="591" t="str">
        <f>В!I21</f>
        <v>Кемеровская область</v>
      </c>
      <c r="H61" s="632"/>
      <c r="I61" s="632"/>
      <c r="J61" s="632"/>
      <c r="K61" s="624"/>
      <c r="L61" s="636"/>
      <c r="M61" s="632"/>
      <c r="N61" s="632"/>
      <c r="O61" s="624"/>
      <c r="P61" s="636"/>
      <c r="Q61" s="630"/>
      <c r="R61" s="624"/>
    </row>
    <row r="62" spans="1:18" ht="20.100000000000001" customHeight="1">
      <c r="A62" s="800"/>
      <c r="B62" s="655"/>
      <c r="C62" s="579"/>
      <c r="D62" s="123"/>
      <c r="E62" s="579"/>
      <c r="F62" s="579"/>
      <c r="G62" s="579"/>
      <c r="H62" s="630"/>
      <c r="I62" s="630"/>
      <c r="J62" s="630"/>
      <c r="K62" s="625"/>
      <c r="L62" s="637"/>
      <c r="M62" s="630"/>
      <c r="N62" s="630"/>
      <c r="O62" s="625"/>
      <c r="P62" s="637"/>
      <c r="Q62" s="631"/>
      <c r="R62" s="625"/>
    </row>
    <row r="63" spans="1:18" ht="20.100000000000001" customHeight="1">
      <c r="A63" s="801">
        <v>2</v>
      </c>
      <c r="B63" s="628" t="str">
        <f>В!D13</f>
        <v>БЕКТИНА Галина</v>
      </c>
      <c r="C63" s="578" t="str">
        <f>В!E13</f>
        <v>Джиганчин К.К.
Куликов К.А.</v>
      </c>
      <c r="D63" s="161"/>
      <c r="E63" s="578" t="str">
        <f>В!G13</f>
        <v>КМС</v>
      </c>
      <c r="F63" s="660" t="str">
        <f>В!H13</f>
        <v>07.12.1998</v>
      </c>
      <c r="G63" s="660" t="str">
        <f>В!I13</f>
        <v>Иркутская область</v>
      </c>
      <c r="H63" s="634"/>
      <c r="I63" s="634"/>
      <c r="J63" s="634"/>
      <c r="K63" s="650"/>
      <c r="L63" s="652"/>
      <c r="M63" s="634"/>
      <c r="N63" s="634"/>
      <c r="O63" s="650"/>
      <c r="P63" s="648"/>
      <c r="Q63" s="634"/>
      <c r="R63" s="650"/>
    </row>
    <row r="64" spans="1:18" ht="20.100000000000001" customHeight="1" thickBot="1">
      <c r="A64" s="802"/>
      <c r="B64" s="629"/>
      <c r="C64" s="633"/>
      <c r="D64" s="162"/>
      <c r="E64" s="633"/>
      <c r="F64" s="633"/>
      <c r="G64" s="633"/>
      <c r="H64" s="635"/>
      <c r="I64" s="635"/>
      <c r="J64" s="635"/>
      <c r="K64" s="651"/>
      <c r="L64" s="653"/>
      <c r="M64" s="635"/>
      <c r="N64" s="635"/>
      <c r="O64" s="651"/>
      <c r="P64" s="649"/>
      <c r="Q64" s="635"/>
      <c r="R64" s="651"/>
    </row>
    <row r="65" spans="1:18" ht="20.100000000000001" customHeight="1" thickTop="1">
      <c r="A65" s="804">
        <v>4</v>
      </c>
      <c r="B65" s="658" t="str">
        <f>В!D17</f>
        <v>БЕКБАУЛОВА Лучана</v>
      </c>
      <c r="C65" s="640" t="str">
        <f>В!E17</f>
        <v>Пустотин Алексей Алексеевич</v>
      </c>
      <c r="D65" s="662"/>
      <c r="E65" s="640" t="str">
        <f>В!G17</f>
        <v>МС</v>
      </c>
      <c r="F65" s="663" t="str">
        <f>В!H17</f>
        <v>10.07.2002</v>
      </c>
      <c r="G65" s="640" t="str">
        <f>В!I17</f>
        <v>Кемеровская область</v>
      </c>
      <c r="H65" s="642" t="s">
        <v>44</v>
      </c>
      <c r="I65" s="643"/>
      <c r="J65" s="643"/>
      <c r="K65" s="643"/>
      <c r="L65" s="643"/>
      <c r="M65" s="643"/>
      <c r="N65" s="643"/>
      <c r="O65" s="643"/>
      <c r="P65" s="643"/>
      <c r="Q65" s="643"/>
      <c r="R65" s="644"/>
    </row>
    <row r="66" spans="1:18" ht="20.100000000000001" customHeight="1">
      <c r="A66" s="805"/>
      <c r="B66" s="659"/>
      <c r="C66" s="641"/>
      <c r="D66" s="640"/>
      <c r="E66" s="641"/>
      <c r="F66" s="641"/>
      <c r="G66" s="641"/>
      <c r="H66" s="645"/>
      <c r="I66" s="646"/>
      <c r="J66" s="646"/>
      <c r="K66" s="646"/>
      <c r="L66" s="646"/>
      <c r="M66" s="646"/>
      <c r="N66" s="646"/>
      <c r="O66" s="646"/>
      <c r="P66" s="646"/>
      <c r="Q66" s="646"/>
      <c r="R66" s="647"/>
    </row>
    <row r="67" spans="1:18" ht="24.75" customHeight="1"/>
    <row r="68" spans="1:18" ht="27">
      <c r="B68" s="80" t="s">
        <v>45</v>
      </c>
      <c r="C68" s="80"/>
      <c r="D68" s="80"/>
      <c r="E68" s="80"/>
      <c r="F68" s="80"/>
      <c r="G68" s="80"/>
      <c r="H68" s="80"/>
      <c r="I68" s="80" t="s">
        <v>46</v>
      </c>
      <c r="J68" s="80"/>
      <c r="K68" s="80"/>
      <c r="L68" s="80"/>
      <c r="M68" s="80"/>
      <c r="N68" s="80"/>
      <c r="O68" s="80"/>
      <c r="P68" s="80"/>
    </row>
    <row r="69" spans="1:18" ht="27"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</row>
    <row r="70" spans="1:18" ht="27">
      <c r="B70" s="80" t="s">
        <v>47</v>
      </c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</row>
    <row r="71" spans="1:18" ht="27"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</row>
    <row r="74" spans="1:18" ht="27">
      <c r="A74" s="610" t="str">
        <f>В!A1</f>
        <v>ФЕДЕРАЦИЯ СПОРТИВНОЙ БОРЬБЫ РОССИИ</v>
      </c>
      <c r="B74" s="610"/>
      <c r="C74" s="610"/>
      <c r="D74" s="610"/>
      <c r="E74" s="610"/>
      <c r="F74" s="610"/>
      <c r="G74" s="610"/>
      <c r="H74" s="610"/>
      <c r="I74" s="610"/>
      <c r="J74" s="610"/>
      <c r="K74" s="610"/>
      <c r="L74" s="610"/>
      <c r="M74" s="610"/>
      <c r="N74" s="610"/>
      <c r="O74" s="610"/>
      <c r="P74" s="610"/>
      <c r="Q74" s="610"/>
      <c r="R74" s="610"/>
    </row>
    <row r="75" spans="1:18" ht="27">
      <c r="A75" s="610" t="str">
        <f>В!A2</f>
        <v>ФЕДЕРАЦИЯ СПОРТИВНОЙ БОРЬБЫ КЕМЕРОВСКОЙ ОБЛАСТИ</v>
      </c>
      <c r="B75" s="610"/>
      <c r="C75" s="610"/>
      <c r="D75" s="610"/>
      <c r="E75" s="610"/>
      <c r="F75" s="610"/>
      <c r="G75" s="610"/>
      <c r="H75" s="610"/>
      <c r="I75" s="610"/>
      <c r="J75" s="610"/>
      <c r="K75" s="610"/>
      <c r="L75" s="610"/>
      <c r="M75" s="610"/>
      <c r="N75" s="610"/>
      <c r="O75" s="610"/>
      <c r="P75" s="610"/>
      <c r="Q75" s="610"/>
      <c r="R75" s="610"/>
    </row>
    <row r="77" spans="1:18" ht="90.75" customHeight="1">
      <c r="A77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77" s="785"/>
      <c r="C77" s="785"/>
      <c r="D77" s="785"/>
      <c r="E77" s="785"/>
      <c r="F77" s="785"/>
      <c r="G77" s="785"/>
      <c r="H77" s="785"/>
      <c r="I77" s="785"/>
      <c r="J77" s="785"/>
      <c r="K77" s="785"/>
      <c r="L77" s="785"/>
      <c r="M77" s="785"/>
      <c r="N77" s="785"/>
      <c r="O77" s="785"/>
      <c r="P77" s="785"/>
      <c r="Q77" s="785"/>
      <c r="R77" s="785"/>
    </row>
    <row r="78" spans="1:18" ht="18.7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</row>
    <row r="79" spans="1:18" ht="46.5">
      <c r="A79" s="612" t="s">
        <v>209</v>
      </c>
      <c r="B79" s="612"/>
      <c r="C79" s="612"/>
      <c r="D79" s="612"/>
      <c r="E79" s="612"/>
      <c r="F79" s="612"/>
      <c r="G79" s="612"/>
      <c r="H79" s="612"/>
      <c r="I79" s="612"/>
      <c r="J79" s="612"/>
      <c r="K79" s="612"/>
      <c r="L79" s="612"/>
      <c r="M79" s="612"/>
      <c r="N79" s="612"/>
      <c r="O79" s="612"/>
      <c r="P79" s="612"/>
      <c r="Q79" s="612"/>
      <c r="R79" s="612"/>
    </row>
    <row r="80" spans="1:18">
      <c r="C80" s="608">
        <f>В!B8</f>
        <v>50</v>
      </c>
    </row>
    <row r="81" spans="1:18" ht="49.5" customHeight="1">
      <c r="A81" s="2"/>
      <c r="B81" s="158" t="s">
        <v>35</v>
      </c>
      <c r="C81" s="609"/>
      <c r="D81" s="19"/>
      <c r="E81" s="159" t="s">
        <v>3</v>
      </c>
      <c r="F81" s="2"/>
      <c r="G81" s="623" t="s">
        <v>4</v>
      </c>
      <c r="H81" s="623"/>
      <c r="I81" s="606" t="str">
        <f>В!F8</f>
        <v>А</v>
      </c>
      <c r="J81" s="606"/>
      <c r="K81" s="2"/>
      <c r="L81" s="2"/>
      <c r="M81" s="140" t="str">
        <f>В!H8</f>
        <v>01-02 мая 2022г</v>
      </c>
      <c r="N81" s="1"/>
      <c r="O81" s="4"/>
      <c r="P81" s="4"/>
      <c r="Q81" s="4"/>
      <c r="R81" s="4"/>
    </row>
    <row r="82" spans="1:18" ht="24" customHeight="1">
      <c r="A82" s="2"/>
      <c r="B82" s="2"/>
      <c r="C82" s="2"/>
      <c r="D82" s="2"/>
      <c r="E82" s="2"/>
      <c r="F82" s="2"/>
      <c r="G82" s="623"/>
      <c r="H82" s="623"/>
      <c r="I82" s="607"/>
      <c r="J82" s="607"/>
      <c r="K82" s="2"/>
      <c r="L82" s="2"/>
      <c r="M82" s="80" t="str">
        <f>В!H9</f>
        <v>п.Трудармейский (Кемеровская область - Кузбасс)</v>
      </c>
      <c r="O82" s="2"/>
      <c r="P82" s="2"/>
      <c r="Q82" s="2"/>
      <c r="R82" s="2"/>
    </row>
    <row r="83" spans="1:18" ht="15.75" thickBot="1"/>
    <row r="84" spans="1:18" ht="24" customHeight="1" thickBot="1">
      <c r="A84" s="597" t="s">
        <v>24</v>
      </c>
      <c r="B84" s="613" t="s">
        <v>25</v>
      </c>
      <c r="C84" s="613" t="s">
        <v>36</v>
      </c>
      <c r="D84" s="17"/>
      <c r="E84" s="599" t="s">
        <v>12</v>
      </c>
      <c r="F84" s="599" t="s">
        <v>32</v>
      </c>
      <c r="G84" s="599" t="s">
        <v>26</v>
      </c>
      <c r="H84" s="615" t="s">
        <v>37</v>
      </c>
      <c r="I84" s="615"/>
      <c r="J84" s="615"/>
      <c r="K84" s="616"/>
      <c r="L84" s="615"/>
      <c r="M84" s="615"/>
      <c r="N84" s="615"/>
      <c r="O84" s="616"/>
      <c r="P84" s="617" t="s">
        <v>38</v>
      </c>
      <c r="Q84" s="619" t="s">
        <v>39</v>
      </c>
      <c r="R84" s="621" t="s">
        <v>40</v>
      </c>
    </row>
    <row r="85" spans="1:18" ht="40.5" customHeight="1" thickBot="1">
      <c r="A85" s="598"/>
      <c r="B85" s="614"/>
      <c r="C85" s="614"/>
      <c r="D85" s="18"/>
      <c r="E85" s="600"/>
      <c r="F85" s="600"/>
      <c r="G85" s="600"/>
      <c r="H85" s="153">
        <v>1</v>
      </c>
      <c r="I85" s="153">
        <v>2</v>
      </c>
      <c r="J85" s="154">
        <v>3</v>
      </c>
      <c r="K85" s="16" t="s">
        <v>42</v>
      </c>
      <c r="L85" s="155">
        <v>4</v>
      </c>
      <c r="M85" s="156">
        <v>5</v>
      </c>
      <c r="N85" s="157">
        <v>6</v>
      </c>
      <c r="O85" s="16" t="s">
        <v>43</v>
      </c>
      <c r="P85" s="618"/>
      <c r="Q85" s="620"/>
      <c r="R85" s="622"/>
    </row>
    <row r="86" spans="1:18" ht="20.100000000000001" customHeight="1">
      <c r="A86" s="866">
        <v>1</v>
      </c>
      <c r="B86" s="904" t="str">
        <f>В!D11</f>
        <v>ЦЫБЕНОВА Ханда</v>
      </c>
      <c r="C86" s="691" t="str">
        <f>В!E11</f>
        <v>Дашинимаев Б.Б. Цыденжапов Ц.А. Джиганчин К. К.</v>
      </c>
      <c r="D86" s="691" t="str">
        <f>В!F11</f>
        <v>СШОР</v>
      </c>
      <c r="E86" s="691" t="str">
        <f>В!G11</f>
        <v>МС</v>
      </c>
      <c r="F86" s="691" t="str">
        <f>В!H11</f>
        <v>26.07.2000</v>
      </c>
      <c r="G86" s="691" t="str">
        <f>В!I11</f>
        <v>Иркутская область - Республика Бурятия</v>
      </c>
      <c r="H86" s="632"/>
      <c r="I86" s="632"/>
      <c r="J86" s="632"/>
      <c r="K86" s="624"/>
      <c r="L86" s="636"/>
      <c r="M86" s="632"/>
      <c r="N86" s="632"/>
      <c r="O86" s="624"/>
      <c r="P86" s="636"/>
      <c r="Q86" s="630"/>
      <c r="R86" s="624"/>
    </row>
    <row r="87" spans="1:18" ht="20.100000000000001" customHeight="1">
      <c r="A87" s="583"/>
      <c r="B87" s="655"/>
      <c r="C87" s="579"/>
      <c r="D87" s="579"/>
      <c r="E87" s="579"/>
      <c r="F87" s="579"/>
      <c r="G87" s="579"/>
      <c r="H87" s="630"/>
      <c r="I87" s="630"/>
      <c r="J87" s="630"/>
      <c r="K87" s="625"/>
      <c r="L87" s="637"/>
      <c r="M87" s="630"/>
      <c r="N87" s="630"/>
      <c r="O87" s="625"/>
      <c r="P87" s="637"/>
      <c r="Q87" s="631"/>
      <c r="R87" s="625"/>
    </row>
    <row r="88" spans="1:18" ht="20.100000000000001" customHeight="1">
      <c r="A88" s="582">
        <v>7</v>
      </c>
      <c r="B88" s="628" t="str">
        <f>В!D23</f>
        <v>РЯБКО Ирина</v>
      </c>
      <c r="C88" s="578" t="str">
        <f>В!E23</f>
        <v>Битаров А.Г., Сучков А.В.Зыков Д.В.</v>
      </c>
      <c r="D88" s="578" t="str">
        <f>В!F23</f>
        <v>СШОР по вольной борьбе</v>
      </c>
      <c r="E88" s="578" t="str">
        <f>В!G23</f>
        <v>КМС</v>
      </c>
      <c r="F88" s="578" t="str">
        <f>В!H23</f>
        <v>07.10.2003</v>
      </c>
      <c r="G88" s="578" t="str">
        <f>В!I23</f>
        <v>Красноярский край</v>
      </c>
      <c r="H88" s="634"/>
      <c r="I88" s="634"/>
      <c r="J88" s="634"/>
      <c r="K88" s="650"/>
      <c r="L88" s="652"/>
      <c r="M88" s="634"/>
      <c r="N88" s="634"/>
      <c r="O88" s="650"/>
      <c r="P88" s="648"/>
      <c r="Q88" s="634"/>
      <c r="R88" s="650"/>
    </row>
    <row r="89" spans="1:18" ht="20.100000000000001" customHeight="1" thickBot="1">
      <c r="A89" s="791"/>
      <c r="B89" s="629"/>
      <c r="C89" s="633"/>
      <c r="D89" s="633"/>
      <c r="E89" s="633"/>
      <c r="F89" s="633"/>
      <c r="G89" s="633"/>
      <c r="H89" s="635"/>
      <c r="I89" s="635"/>
      <c r="J89" s="635"/>
      <c r="K89" s="651"/>
      <c r="L89" s="653"/>
      <c r="M89" s="635"/>
      <c r="N89" s="635"/>
      <c r="O89" s="651"/>
      <c r="P89" s="649"/>
      <c r="Q89" s="635"/>
      <c r="R89" s="651"/>
    </row>
    <row r="90" spans="1:18" ht="20.100000000000001" customHeight="1" thickTop="1">
      <c r="A90" s="866">
        <v>3</v>
      </c>
      <c r="B90" s="904" t="str">
        <f>В!D15</f>
        <v>ФЕДОРОВА Анжелика</v>
      </c>
      <c r="C90" s="691" t="str">
        <f>В!E15</f>
        <v>Казимирская Ирина Антоновна
Казимирский Виталий Викторович</v>
      </c>
      <c r="D90" s="691" t="str">
        <f>В!F15</f>
        <v>СШОР</v>
      </c>
      <c r="E90" s="691" t="str">
        <f>В!G15</f>
        <v>МС</v>
      </c>
      <c r="F90" s="691" t="str">
        <f>В!H15</f>
        <v>05.11.1997</v>
      </c>
      <c r="G90" s="691" t="str">
        <f>В!I15</f>
        <v>Кемеровская область</v>
      </c>
      <c r="H90" s="632"/>
      <c r="I90" s="632"/>
      <c r="J90" s="632"/>
      <c r="K90" s="624"/>
      <c r="L90" s="636"/>
      <c r="M90" s="632"/>
      <c r="N90" s="632"/>
      <c r="O90" s="624"/>
      <c r="P90" s="636"/>
      <c r="Q90" s="630"/>
      <c r="R90" s="624"/>
    </row>
    <row r="91" spans="1:18" ht="20.100000000000001" customHeight="1">
      <c r="A91" s="583"/>
      <c r="B91" s="655"/>
      <c r="C91" s="579"/>
      <c r="D91" s="579"/>
      <c r="E91" s="579"/>
      <c r="F91" s="579"/>
      <c r="G91" s="579"/>
      <c r="H91" s="630"/>
      <c r="I91" s="630"/>
      <c r="J91" s="630"/>
      <c r="K91" s="625"/>
      <c r="L91" s="637"/>
      <c r="M91" s="630"/>
      <c r="N91" s="630"/>
      <c r="O91" s="625"/>
      <c r="P91" s="637"/>
      <c r="Q91" s="631"/>
      <c r="R91" s="625"/>
    </row>
    <row r="92" spans="1:18" ht="20.100000000000001" customHeight="1">
      <c r="A92" s="582">
        <v>5</v>
      </c>
      <c r="B92" s="872" t="str">
        <f>IF(A92&gt;0,INDEX(В!$D$11:$D$120,A92+(A92-1),1)," ")</f>
        <v>ТЮМЕРЕКОВА Мария</v>
      </c>
      <c r="C92" s="867" t="str">
        <f>IF(A92&gt;0,INDEX(В!$E$11:$E$120,A92+(A92-1),1)," ")</f>
        <v>Брайко Григорий Петрович,
Брайко Наталья Михайловна</v>
      </c>
      <c r="D92" s="578" t="str">
        <f>В!F23</f>
        <v>СШОР по вольной борьбе</v>
      </c>
      <c r="E92" s="867" t="str">
        <f>IF(A92&gt;0,INDEX(В!$G$11:$G$120,A92+(A92-1),1)," ")</f>
        <v>МСМК</v>
      </c>
      <c r="F92" s="867" t="str">
        <f>IF(A92&gt;0,INDEX(В!$H$11:$H$120,A92+(A92-1),1)," ")</f>
        <v>12.08.2000</v>
      </c>
      <c r="G92" s="867" t="str">
        <f>IF(A92&gt;0,INDEX(В!$I$11:$I$120,A92+(A92-1),1)," ")</f>
        <v>Кемеровская область - Свердловская область</v>
      </c>
      <c r="H92" s="634"/>
      <c r="I92" s="634"/>
      <c r="J92" s="634"/>
      <c r="K92" s="650"/>
      <c r="L92" s="652"/>
      <c r="M92" s="634"/>
      <c r="N92" s="634"/>
      <c r="O92" s="650"/>
      <c r="P92" s="648"/>
      <c r="Q92" s="634"/>
      <c r="R92" s="650"/>
    </row>
    <row r="93" spans="1:18" ht="20.100000000000001" customHeight="1" thickBot="1">
      <c r="A93" s="791"/>
      <c r="B93" s="874"/>
      <c r="C93" s="868"/>
      <c r="D93" s="633"/>
      <c r="E93" s="868"/>
      <c r="F93" s="868"/>
      <c r="G93" s="868"/>
      <c r="H93" s="635"/>
      <c r="I93" s="635"/>
      <c r="J93" s="635"/>
      <c r="K93" s="651"/>
      <c r="L93" s="653"/>
      <c r="M93" s="635"/>
      <c r="N93" s="635"/>
      <c r="O93" s="651"/>
      <c r="P93" s="649"/>
      <c r="Q93" s="635"/>
      <c r="R93" s="651"/>
    </row>
    <row r="94" spans="1:18" ht="35.25" customHeight="1" thickTop="1" thickBot="1">
      <c r="B94" s="130"/>
      <c r="C94" s="130"/>
      <c r="D94" s="130"/>
      <c r="E94" s="130"/>
      <c r="F94" s="130"/>
      <c r="G94" s="130"/>
    </row>
    <row r="95" spans="1:18" ht="24" customHeight="1" thickBot="1">
      <c r="A95" s="597" t="s">
        <v>24</v>
      </c>
      <c r="B95" s="613" t="s">
        <v>25</v>
      </c>
      <c r="C95" s="613" t="s">
        <v>36</v>
      </c>
      <c r="D95" s="17"/>
      <c r="E95" s="599" t="s">
        <v>12</v>
      </c>
      <c r="F95" s="599" t="s">
        <v>32</v>
      </c>
      <c r="G95" s="599" t="s">
        <v>26</v>
      </c>
      <c r="H95" s="615" t="s">
        <v>37</v>
      </c>
      <c r="I95" s="615"/>
      <c r="J95" s="615"/>
      <c r="K95" s="616"/>
      <c r="L95" s="615"/>
      <c r="M95" s="615"/>
      <c r="N95" s="615"/>
      <c r="O95" s="616"/>
      <c r="P95" s="617" t="s">
        <v>38</v>
      </c>
      <c r="Q95" s="619" t="s">
        <v>39</v>
      </c>
      <c r="R95" s="621" t="s">
        <v>40</v>
      </c>
    </row>
    <row r="96" spans="1:18" ht="40.5" customHeight="1" thickBot="1">
      <c r="A96" s="598"/>
      <c r="B96" s="614"/>
      <c r="C96" s="614"/>
      <c r="D96" s="18"/>
      <c r="E96" s="600"/>
      <c r="F96" s="600"/>
      <c r="G96" s="600"/>
      <c r="H96" s="153">
        <v>1</v>
      </c>
      <c r="I96" s="153">
        <v>2</v>
      </c>
      <c r="J96" s="154">
        <v>3</v>
      </c>
      <c r="K96" s="16" t="s">
        <v>42</v>
      </c>
      <c r="L96" s="155">
        <v>4</v>
      </c>
      <c r="M96" s="156">
        <v>5</v>
      </c>
      <c r="N96" s="157">
        <v>6</v>
      </c>
      <c r="O96" s="16" t="s">
        <v>43</v>
      </c>
      <c r="P96" s="618"/>
      <c r="Q96" s="620"/>
      <c r="R96" s="622"/>
    </row>
    <row r="97" spans="1:18" ht="20.100000000000001" customHeight="1">
      <c r="A97" s="788">
        <v>4</v>
      </c>
      <c r="B97" s="654" t="str">
        <f>В!D17</f>
        <v>БЕКБАУЛОВА Лучана</v>
      </c>
      <c r="C97" s="591" t="str">
        <f>В!E17</f>
        <v>Пустотин Алексей Алексеевич</v>
      </c>
      <c r="D97" s="591" t="str">
        <f>В!F17</f>
        <v>СШОР</v>
      </c>
      <c r="E97" s="591" t="str">
        <f>В!G17</f>
        <v>МС</v>
      </c>
      <c r="F97" s="591" t="str">
        <f>В!H17</f>
        <v>10.07.2002</v>
      </c>
      <c r="G97" s="591" t="str">
        <f>В!I17</f>
        <v>Кемеровская область</v>
      </c>
      <c r="H97" s="632"/>
      <c r="I97" s="632"/>
      <c r="J97" s="632"/>
      <c r="K97" s="624"/>
      <c r="L97" s="636"/>
      <c r="M97" s="632"/>
      <c r="N97" s="632"/>
      <c r="O97" s="624"/>
      <c r="P97" s="636"/>
      <c r="Q97" s="630"/>
      <c r="R97" s="624"/>
    </row>
    <row r="98" spans="1:18" ht="20.100000000000001" customHeight="1">
      <c r="A98" s="583"/>
      <c r="B98" s="655"/>
      <c r="C98" s="579"/>
      <c r="D98" s="579"/>
      <c r="E98" s="579"/>
      <c r="F98" s="579"/>
      <c r="G98" s="579"/>
      <c r="H98" s="630"/>
      <c r="I98" s="630"/>
      <c r="J98" s="630"/>
      <c r="K98" s="625"/>
      <c r="L98" s="637"/>
      <c r="M98" s="630"/>
      <c r="N98" s="630"/>
      <c r="O98" s="625"/>
      <c r="P98" s="637"/>
      <c r="Q98" s="631"/>
      <c r="R98" s="625"/>
    </row>
    <row r="99" spans="1:18" ht="20.100000000000001" customHeight="1">
      <c r="A99" s="582">
        <v>6</v>
      </c>
      <c r="B99" s="628" t="str">
        <f>В!D21</f>
        <v>БОЙДОЕВА Даяна</v>
      </c>
      <c r="C99" s="578" t="str">
        <f>В!E21</f>
        <v>Гончаров Дмитрий Иванович,
Недзельская Оксана Александровна</v>
      </c>
      <c r="D99" s="578" t="str">
        <f>В!F21</f>
        <v>СШОР</v>
      </c>
      <c r="E99" s="578" t="str">
        <f>В!G21</f>
        <v>КМС</v>
      </c>
      <c r="F99" s="578" t="str">
        <f>В!H21</f>
        <v>09.10.2002</v>
      </c>
      <c r="G99" s="578" t="str">
        <f>В!I21</f>
        <v>Кемеровская область</v>
      </c>
      <c r="H99" s="634"/>
      <c r="I99" s="634"/>
      <c r="J99" s="634"/>
      <c r="K99" s="650"/>
      <c r="L99" s="652"/>
      <c r="M99" s="634"/>
      <c r="N99" s="634"/>
      <c r="O99" s="650"/>
      <c r="P99" s="648"/>
      <c r="Q99" s="634"/>
      <c r="R99" s="650"/>
    </row>
    <row r="100" spans="1:18" ht="20.100000000000001" customHeight="1" thickBot="1">
      <c r="A100" s="791"/>
      <c r="B100" s="629"/>
      <c r="C100" s="633"/>
      <c r="D100" s="633"/>
      <c r="E100" s="633"/>
      <c r="F100" s="633"/>
      <c r="G100" s="633"/>
      <c r="H100" s="635"/>
      <c r="I100" s="635"/>
      <c r="J100" s="635"/>
      <c r="K100" s="651"/>
      <c r="L100" s="653"/>
      <c r="M100" s="635"/>
      <c r="N100" s="635"/>
      <c r="O100" s="651"/>
      <c r="P100" s="649"/>
      <c r="Q100" s="635"/>
      <c r="R100" s="651"/>
    </row>
    <row r="101" spans="1:18" ht="20.100000000000001" customHeight="1" thickTop="1">
      <c r="A101" s="797">
        <v>2</v>
      </c>
      <c r="B101" s="658" t="str">
        <f>В!D13</f>
        <v>БЕКТИНА Галина</v>
      </c>
      <c r="C101" s="640" t="str">
        <f>В!E13</f>
        <v>Джиганчин К.К.
Куликов К.А.</v>
      </c>
      <c r="D101" s="640" t="str">
        <f>В!F13</f>
        <v>СШОР</v>
      </c>
      <c r="E101" s="640" t="str">
        <f>В!G13</f>
        <v>КМС</v>
      </c>
      <c r="F101" s="640" t="str">
        <f>В!H13</f>
        <v>07.12.1998</v>
      </c>
      <c r="G101" s="640" t="str">
        <f>В!I13</f>
        <v>Иркутская область</v>
      </c>
      <c r="H101" s="642" t="s">
        <v>44</v>
      </c>
      <c r="I101" s="643"/>
      <c r="J101" s="643"/>
      <c r="K101" s="643"/>
      <c r="L101" s="643"/>
      <c r="M101" s="643"/>
      <c r="N101" s="643"/>
      <c r="O101" s="643"/>
      <c r="P101" s="643"/>
      <c r="Q101" s="643"/>
      <c r="R101" s="644"/>
    </row>
    <row r="102" spans="1:18" ht="20.100000000000001" customHeight="1">
      <c r="A102" s="798"/>
      <c r="B102" s="659"/>
      <c r="C102" s="641"/>
      <c r="D102" s="641"/>
      <c r="E102" s="641"/>
      <c r="F102" s="641"/>
      <c r="G102" s="641"/>
      <c r="H102" s="645"/>
      <c r="I102" s="646"/>
      <c r="J102" s="646"/>
      <c r="K102" s="646"/>
      <c r="L102" s="646"/>
      <c r="M102" s="646"/>
      <c r="N102" s="646"/>
      <c r="O102" s="646"/>
      <c r="P102" s="646"/>
      <c r="Q102" s="646"/>
      <c r="R102" s="647"/>
    </row>
    <row r="103" spans="1:18" ht="24.75" customHeight="1"/>
    <row r="104" spans="1:18" ht="27">
      <c r="B104" s="80" t="s">
        <v>45</v>
      </c>
      <c r="C104" s="80"/>
      <c r="D104" s="80"/>
      <c r="E104" s="80"/>
      <c r="F104" s="80"/>
      <c r="G104" s="80"/>
      <c r="H104" s="80"/>
      <c r="I104" s="80" t="s">
        <v>46</v>
      </c>
      <c r="J104" s="80"/>
      <c r="K104" s="80"/>
      <c r="L104" s="80"/>
      <c r="M104" s="80"/>
      <c r="N104" s="80"/>
      <c r="O104" s="80"/>
    </row>
    <row r="105" spans="1:18" ht="27"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</row>
    <row r="106" spans="1:18" ht="27">
      <c r="B106" s="80" t="s">
        <v>47</v>
      </c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</row>
    <row r="107" spans="1:18" ht="27">
      <c r="B107" s="80"/>
      <c r="C107" s="8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</row>
    <row r="112" spans="1:18" ht="27">
      <c r="A112" s="610" t="str">
        <f>В!A1</f>
        <v>ФЕДЕРАЦИЯ СПОРТИВНОЙ БОРЬБЫ РОССИИ</v>
      </c>
      <c r="B112" s="610"/>
      <c r="C112" s="610"/>
      <c r="D112" s="610"/>
      <c r="E112" s="610"/>
      <c r="F112" s="610"/>
      <c r="G112" s="610"/>
      <c r="H112" s="610"/>
      <c r="I112" s="610"/>
      <c r="J112" s="610"/>
      <c r="K112" s="610"/>
      <c r="L112" s="610"/>
      <c r="M112" s="610"/>
      <c r="N112" s="610"/>
      <c r="O112" s="610"/>
      <c r="P112" s="610"/>
      <c r="Q112" s="610"/>
      <c r="R112" s="610"/>
    </row>
    <row r="113" spans="1:18" ht="27">
      <c r="A113" s="610" t="str">
        <f>В!A2</f>
        <v>ФЕДЕРАЦИЯ СПОРТИВНОЙ БОРЬБЫ КЕМЕРОВСКОЙ ОБЛАСТИ</v>
      </c>
      <c r="B113" s="610"/>
      <c r="C113" s="610"/>
      <c r="D113" s="610"/>
      <c r="E113" s="610"/>
      <c r="F113" s="610"/>
      <c r="G113" s="610"/>
      <c r="H113" s="610"/>
      <c r="I113" s="610"/>
      <c r="J113" s="610"/>
      <c r="K113" s="610"/>
      <c r="L113" s="610"/>
      <c r="M113" s="610"/>
      <c r="N113" s="610"/>
      <c r="O113" s="610"/>
      <c r="P113" s="610"/>
      <c r="Q113" s="610"/>
      <c r="R113" s="610"/>
    </row>
    <row r="115" spans="1:18" ht="87" customHeight="1">
      <c r="A115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115" s="785"/>
      <c r="C115" s="785"/>
      <c r="D115" s="785"/>
      <c r="E115" s="785"/>
      <c r="F115" s="785"/>
      <c r="G115" s="785"/>
      <c r="H115" s="785"/>
      <c r="I115" s="785"/>
      <c r="J115" s="785"/>
      <c r="K115" s="785"/>
      <c r="L115" s="785"/>
      <c r="M115" s="785"/>
      <c r="N115" s="785"/>
      <c r="O115" s="785"/>
      <c r="P115" s="785"/>
      <c r="Q115" s="785"/>
      <c r="R115" s="785"/>
    </row>
    <row r="116" spans="1:18" ht="18.7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</row>
    <row r="117" spans="1:18" ht="46.5">
      <c r="A117" s="612" t="s">
        <v>208</v>
      </c>
      <c r="B117" s="612"/>
      <c r="C117" s="612"/>
      <c r="D117" s="612"/>
      <c r="E117" s="612"/>
      <c r="F117" s="612"/>
      <c r="G117" s="612"/>
      <c r="H117" s="612"/>
      <c r="I117" s="612"/>
      <c r="J117" s="612"/>
      <c r="K117" s="612"/>
      <c r="L117" s="612"/>
      <c r="M117" s="612"/>
      <c r="N117" s="612"/>
      <c r="O117" s="612"/>
      <c r="P117" s="612"/>
      <c r="Q117" s="612"/>
      <c r="R117" s="612"/>
    </row>
    <row r="118" spans="1:18">
      <c r="C118" s="608">
        <f>В!B8</f>
        <v>50</v>
      </c>
    </row>
    <row r="119" spans="1:18" ht="49.5" customHeight="1">
      <c r="A119" s="2"/>
      <c r="B119" s="158" t="s">
        <v>35</v>
      </c>
      <c r="C119" s="609"/>
      <c r="D119" s="19"/>
      <c r="E119" s="159" t="s">
        <v>3</v>
      </c>
      <c r="F119" s="2"/>
      <c r="G119" s="623" t="s">
        <v>4</v>
      </c>
      <c r="H119" s="623"/>
      <c r="I119" s="606" t="str">
        <f>В!F8</f>
        <v>А</v>
      </c>
      <c r="J119" s="606"/>
      <c r="K119" s="2"/>
      <c r="L119" s="2"/>
      <c r="M119" s="140" t="str">
        <f>В!H8</f>
        <v>01-02 мая 2022г</v>
      </c>
      <c r="N119" s="1"/>
      <c r="O119" s="4"/>
      <c r="P119" s="4"/>
      <c r="Q119" s="4"/>
      <c r="R119" s="4"/>
    </row>
    <row r="120" spans="1:18" ht="21.75" customHeight="1">
      <c r="A120" s="2"/>
      <c r="B120" s="2"/>
      <c r="C120" s="2"/>
      <c r="D120" s="2"/>
      <c r="E120" s="2"/>
      <c r="F120" s="2"/>
      <c r="G120" s="623"/>
      <c r="H120" s="623"/>
      <c r="I120" s="607"/>
      <c r="J120" s="607"/>
      <c r="K120" s="2"/>
      <c r="L120" s="2"/>
      <c r="M120" s="80" t="str">
        <f>В!H9</f>
        <v>п.Трудармейский (Кемеровская область - Кузбасс)</v>
      </c>
      <c r="O120" s="2"/>
      <c r="P120" s="2"/>
      <c r="Q120" s="2"/>
      <c r="R120" s="2"/>
    </row>
    <row r="121" spans="1:18" ht="15.75" thickBot="1"/>
    <row r="122" spans="1:18" ht="24" customHeight="1" thickBot="1">
      <c r="A122" s="597" t="s">
        <v>24</v>
      </c>
      <c r="B122" s="613" t="s">
        <v>25</v>
      </c>
      <c r="C122" s="613" t="s">
        <v>36</v>
      </c>
      <c r="D122" s="17"/>
      <c r="E122" s="599" t="s">
        <v>12</v>
      </c>
      <c r="F122" s="599" t="s">
        <v>32</v>
      </c>
      <c r="G122" s="599" t="s">
        <v>26</v>
      </c>
      <c r="H122" s="615" t="s">
        <v>37</v>
      </c>
      <c r="I122" s="615"/>
      <c r="J122" s="615"/>
      <c r="K122" s="616"/>
      <c r="L122" s="615"/>
      <c r="M122" s="615"/>
      <c r="N122" s="615"/>
      <c r="O122" s="616"/>
      <c r="P122" s="617" t="s">
        <v>38</v>
      </c>
      <c r="Q122" s="619" t="s">
        <v>39</v>
      </c>
      <c r="R122" s="621" t="s">
        <v>40</v>
      </c>
    </row>
    <row r="123" spans="1:18" ht="40.5" customHeight="1" thickBot="1">
      <c r="A123" s="598"/>
      <c r="B123" s="614"/>
      <c r="C123" s="614"/>
      <c r="D123" s="18"/>
      <c r="E123" s="600"/>
      <c r="F123" s="600"/>
      <c r="G123" s="600"/>
      <c r="H123" s="153">
        <v>1</v>
      </c>
      <c r="I123" s="153">
        <v>2</v>
      </c>
      <c r="J123" s="154">
        <v>3</v>
      </c>
      <c r="K123" s="16" t="s">
        <v>42</v>
      </c>
      <c r="L123" s="155">
        <v>4</v>
      </c>
      <c r="M123" s="156">
        <v>5</v>
      </c>
      <c r="N123" s="157">
        <v>6</v>
      </c>
      <c r="O123" s="16" t="s">
        <v>43</v>
      </c>
      <c r="P123" s="618"/>
      <c r="Q123" s="620"/>
      <c r="R123" s="622"/>
    </row>
    <row r="124" spans="1:18" ht="27" customHeight="1">
      <c r="A124" s="799">
        <v>0</v>
      </c>
      <c r="B124" s="871" t="str">
        <f>IF(A124&gt;0,INDEX(В!$D$11:$D$120,A124+(A124-1),1)," ")</f>
        <v xml:space="preserve"> </v>
      </c>
      <c r="C124" s="873" t="str">
        <f>IF(A124&gt;0,INDEX(В!$E$11:$E$120,A124+(A124-1),1)," ")</f>
        <v xml:space="preserve"> </v>
      </c>
      <c r="D124" s="160"/>
      <c r="E124" s="873" t="str">
        <f>IF(A124&gt;0,INDEX(В!$G$11:$G$120,A124+(A124-1),1)," ")</f>
        <v xml:space="preserve"> </v>
      </c>
      <c r="F124" s="873" t="str">
        <f>IF(A124&gt;0,INDEX(В!$H$11:$H$120,A124+(A124-1),1)," ")</f>
        <v xml:space="preserve"> </v>
      </c>
      <c r="G124" s="873" t="str">
        <f>IF(A124&gt;0,INDEX(В!$I$11:$I$120,A124+(A124-1),1)," ")</f>
        <v xml:space="preserve"> </v>
      </c>
      <c r="H124" s="632"/>
      <c r="I124" s="632"/>
      <c r="J124" s="632"/>
      <c r="K124" s="624"/>
      <c r="L124" s="636"/>
      <c r="M124" s="632"/>
      <c r="N124" s="632"/>
      <c r="O124" s="624"/>
      <c r="P124" s="636"/>
      <c r="Q124" s="630"/>
      <c r="R124" s="624"/>
    </row>
    <row r="125" spans="1:18" ht="27" customHeight="1">
      <c r="A125" s="800"/>
      <c r="B125" s="872"/>
      <c r="C125" s="867"/>
      <c r="D125" s="123"/>
      <c r="E125" s="867"/>
      <c r="F125" s="867"/>
      <c r="G125" s="867"/>
      <c r="H125" s="630"/>
      <c r="I125" s="630"/>
      <c r="J125" s="630"/>
      <c r="K125" s="625"/>
      <c r="L125" s="637"/>
      <c r="M125" s="630"/>
      <c r="N125" s="630"/>
      <c r="O125" s="625"/>
      <c r="P125" s="637"/>
      <c r="Q125" s="631"/>
      <c r="R125" s="625"/>
    </row>
    <row r="126" spans="1:18" ht="27" customHeight="1">
      <c r="A126" s="801">
        <v>0</v>
      </c>
      <c r="B126" s="872" t="str">
        <f>IF(A126&gt;0,INDEX(В!$D$11:$D$120,A126+(A126-1),1)," ")</f>
        <v xml:space="preserve"> </v>
      </c>
      <c r="C126" s="867" t="str">
        <f>IF(A126&gt;0,INDEX(В!$E$11:$E$120,A126+(A126-1),1)," ")</f>
        <v xml:space="preserve"> </v>
      </c>
      <c r="D126" s="161"/>
      <c r="E126" s="867" t="str">
        <f>IF(A126&gt;0,INDEX(В!$G$11:$G$120,A126+(A126-1),1)," ")</f>
        <v xml:space="preserve"> </v>
      </c>
      <c r="F126" s="867" t="str">
        <f>IF(A126&gt;0,INDEX(В!$H$11:$H$120,A126+(A126-1),1)," ")</f>
        <v xml:space="preserve"> </v>
      </c>
      <c r="G126" s="867" t="str">
        <f>IF(A126&gt;0,INDEX(В!$I$11:$I$120,A126+(A126-1),1)," ")</f>
        <v xml:space="preserve"> </v>
      </c>
      <c r="H126" s="634"/>
      <c r="I126" s="634"/>
      <c r="J126" s="634"/>
      <c r="K126" s="650"/>
      <c r="L126" s="652"/>
      <c r="M126" s="634"/>
      <c r="N126" s="634"/>
      <c r="O126" s="650"/>
      <c r="P126" s="648"/>
      <c r="Q126" s="634"/>
      <c r="R126" s="650"/>
    </row>
    <row r="127" spans="1:18" ht="27" customHeight="1" thickBot="1">
      <c r="A127" s="802"/>
      <c r="B127" s="874"/>
      <c r="C127" s="868"/>
      <c r="D127" s="162"/>
      <c r="E127" s="868"/>
      <c r="F127" s="868"/>
      <c r="G127" s="868"/>
      <c r="H127" s="635"/>
      <c r="I127" s="635"/>
      <c r="J127" s="635"/>
      <c r="K127" s="651"/>
      <c r="L127" s="653"/>
      <c r="M127" s="635"/>
      <c r="N127" s="635"/>
      <c r="O127" s="651"/>
      <c r="P127" s="649"/>
      <c r="Q127" s="635"/>
      <c r="R127" s="651"/>
    </row>
    <row r="128" spans="1:18" ht="27" customHeight="1" thickTop="1">
      <c r="A128" s="799">
        <v>0</v>
      </c>
      <c r="B128" s="871" t="str">
        <f>IF(A128&gt;0,INDEX(В!$D$11:$D$120,A128+(A128-1),1)," ")</f>
        <v xml:space="preserve"> </v>
      </c>
      <c r="C128" s="873" t="str">
        <f>IF(A128&gt;0,INDEX(В!$E$11:$E$120,A128+(A128-1),1)," ")</f>
        <v xml:space="preserve"> </v>
      </c>
      <c r="D128" s="160"/>
      <c r="E128" s="873" t="str">
        <f>IF(A128&gt;0,INDEX(В!$G$11:$G$120,A128+(A128-1),1)," ")</f>
        <v xml:space="preserve"> </v>
      </c>
      <c r="F128" s="873" t="str">
        <f>IF(A128&gt;0,INDEX(В!$H$11:$H$120,A128+(A128-1),1)," ")</f>
        <v xml:space="preserve"> </v>
      </c>
      <c r="G128" s="873" t="str">
        <f>IF(A128&gt;0,INDEX(В!$I$11:$I$120,A128+(A128-1),1)," ")</f>
        <v xml:space="preserve"> </v>
      </c>
      <c r="H128" s="632"/>
      <c r="I128" s="632"/>
      <c r="J128" s="632"/>
      <c r="K128" s="624"/>
      <c r="L128" s="636"/>
      <c r="M128" s="632"/>
      <c r="N128" s="632"/>
      <c r="O128" s="624"/>
      <c r="P128" s="636"/>
      <c r="Q128" s="630"/>
      <c r="R128" s="624"/>
    </row>
    <row r="129" spans="1:18" ht="27" customHeight="1">
      <c r="A129" s="800"/>
      <c r="B129" s="872"/>
      <c r="C129" s="867"/>
      <c r="D129" s="123"/>
      <c r="E129" s="867"/>
      <c r="F129" s="867"/>
      <c r="G129" s="867"/>
      <c r="H129" s="630"/>
      <c r="I129" s="630"/>
      <c r="J129" s="630"/>
      <c r="K129" s="625"/>
      <c r="L129" s="637"/>
      <c r="M129" s="630"/>
      <c r="N129" s="630"/>
      <c r="O129" s="625"/>
      <c r="P129" s="637"/>
      <c r="Q129" s="631"/>
      <c r="R129" s="625"/>
    </row>
    <row r="130" spans="1:18" ht="27" customHeight="1">
      <c r="A130" s="801">
        <v>0</v>
      </c>
      <c r="B130" s="872" t="str">
        <f>IF(A130&gt;0,INDEX(В!$D$11:$D$120,A130+(A130-1),1)," ")</f>
        <v xml:space="preserve"> </v>
      </c>
      <c r="C130" s="867" t="str">
        <f>IF(A130&gt;0,INDEX(В!$E$11:$E$120,A130+(A130-1),1)," ")</f>
        <v xml:space="preserve"> </v>
      </c>
      <c r="D130" s="161"/>
      <c r="E130" s="867" t="str">
        <f>IF(A130&gt;0,INDEX(В!$G$11:$G$120,A130+(A130-1),1)," ")</f>
        <v xml:space="preserve"> </v>
      </c>
      <c r="F130" s="867" t="str">
        <f>IF(A130&gt;0,INDEX(В!$H$11:$H$120,A130+(A130-1),1)," ")</f>
        <v xml:space="preserve"> </v>
      </c>
      <c r="G130" s="867" t="str">
        <f>IF(A130&gt;0,INDEX(В!$I$11:$I$120,A130+(A130-1),1)," ")</f>
        <v xml:space="preserve"> </v>
      </c>
      <c r="H130" s="634"/>
      <c r="I130" s="634"/>
      <c r="J130" s="634"/>
      <c r="K130" s="650"/>
      <c r="L130" s="652"/>
      <c r="M130" s="634"/>
      <c r="N130" s="634"/>
      <c r="O130" s="650"/>
      <c r="P130" s="648"/>
      <c r="Q130" s="634"/>
      <c r="R130" s="650"/>
    </row>
    <row r="131" spans="1:18" ht="27" customHeight="1">
      <c r="A131" s="800"/>
      <c r="B131" s="872"/>
      <c r="C131" s="867"/>
      <c r="D131" s="123"/>
      <c r="E131" s="867"/>
      <c r="F131" s="867"/>
      <c r="G131" s="867"/>
      <c r="H131" s="630"/>
      <c r="I131" s="630"/>
      <c r="J131" s="630"/>
      <c r="K131" s="625"/>
      <c r="L131" s="637"/>
      <c r="M131" s="630"/>
      <c r="N131" s="630"/>
      <c r="O131" s="625"/>
      <c r="P131" s="780"/>
      <c r="Q131" s="630"/>
      <c r="R131" s="625"/>
    </row>
    <row r="132" spans="1:18" ht="34.5" customHeight="1"/>
    <row r="133" spans="1:18" ht="27" customHeight="1">
      <c r="B133" s="80" t="s">
        <v>45</v>
      </c>
      <c r="C133" s="80"/>
      <c r="D133" s="80"/>
      <c r="E133" s="80"/>
      <c r="F133" s="80"/>
      <c r="G133" s="80"/>
      <c r="H133" s="80"/>
      <c r="I133" s="80" t="s">
        <v>46</v>
      </c>
      <c r="J133" s="80"/>
      <c r="K133" s="80"/>
      <c r="L133" s="80"/>
      <c r="M133" s="80"/>
    </row>
    <row r="134" spans="1:18" ht="27" customHeight="1"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</row>
    <row r="135" spans="1:18" ht="27" customHeight="1">
      <c r="B135" s="80" t="s">
        <v>47</v>
      </c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</row>
    <row r="136" spans="1:18" ht="18.75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</row>
    <row r="140" spans="1:18" ht="27">
      <c r="A140" s="610" t="str">
        <f>В!A1</f>
        <v>ФЕДЕРАЦИЯ СПОРТИВНОЙ БОРЬБЫ РОССИИ</v>
      </c>
      <c r="B140" s="610"/>
      <c r="C140" s="610"/>
      <c r="D140" s="610"/>
      <c r="E140" s="610"/>
      <c r="F140" s="610"/>
      <c r="G140" s="610"/>
      <c r="H140" s="610"/>
      <c r="I140" s="610"/>
      <c r="J140" s="610"/>
      <c r="K140" s="610"/>
      <c r="L140" s="610"/>
      <c r="M140" s="610"/>
      <c r="N140" s="610"/>
      <c r="O140" s="610"/>
      <c r="P140" s="610"/>
      <c r="Q140" s="610"/>
      <c r="R140" s="610"/>
    </row>
    <row r="141" spans="1:18" ht="27">
      <c r="A141" s="610" t="str">
        <f>В!A2</f>
        <v>ФЕДЕРАЦИЯ СПОРТИВНОЙ БОРЬБЫ КЕМЕРОВСКОЙ ОБЛАСТИ</v>
      </c>
      <c r="B141" s="610"/>
      <c r="C141" s="610"/>
      <c r="D141" s="610"/>
      <c r="E141" s="610"/>
      <c r="F141" s="610"/>
      <c r="G141" s="610"/>
      <c r="H141" s="610"/>
      <c r="I141" s="610"/>
      <c r="J141" s="610"/>
      <c r="K141" s="610"/>
      <c r="L141" s="610"/>
      <c r="M141" s="610"/>
      <c r="N141" s="610"/>
      <c r="O141" s="610"/>
      <c r="P141" s="610"/>
      <c r="Q141" s="610"/>
      <c r="R141" s="610"/>
    </row>
    <row r="143" spans="1:18" ht="91.5" customHeight="1">
      <c r="A143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143" s="785"/>
      <c r="C143" s="785"/>
      <c r="D143" s="785"/>
      <c r="E143" s="785"/>
      <c r="F143" s="785"/>
      <c r="G143" s="785"/>
      <c r="H143" s="785"/>
      <c r="I143" s="785"/>
      <c r="J143" s="785"/>
      <c r="K143" s="785"/>
      <c r="L143" s="785"/>
      <c r="M143" s="785"/>
      <c r="N143" s="785"/>
      <c r="O143" s="785"/>
      <c r="P143" s="785"/>
      <c r="Q143" s="785"/>
      <c r="R143" s="785"/>
    </row>
    <row r="144" spans="1:18" ht="18.7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</row>
    <row r="145" spans="1:18" ht="46.5">
      <c r="A145" s="612" t="s">
        <v>227</v>
      </c>
      <c r="B145" s="612"/>
      <c r="C145" s="612"/>
      <c r="D145" s="612"/>
      <c r="E145" s="612"/>
      <c r="F145" s="612"/>
      <c r="G145" s="612"/>
      <c r="H145" s="612"/>
      <c r="I145" s="612"/>
      <c r="J145" s="612"/>
      <c r="K145" s="612"/>
      <c r="L145" s="612"/>
      <c r="M145" s="612"/>
      <c r="N145" s="612"/>
      <c r="O145" s="612"/>
      <c r="P145" s="612"/>
      <c r="Q145" s="612"/>
      <c r="R145" s="612"/>
    </row>
    <row r="146" spans="1:18">
      <c r="C146" s="608">
        <f>В!B8</f>
        <v>50</v>
      </c>
    </row>
    <row r="147" spans="1:18" ht="44.25" customHeight="1">
      <c r="A147" s="2"/>
      <c r="B147" s="158" t="s">
        <v>35</v>
      </c>
      <c r="C147" s="609"/>
      <c r="D147" s="19"/>
      <c r="E147" s="159" t="s">
        <v>3</v>
      </c>
      <c r="F147" s="2"/>
      <c r="G147" s="623" t="s">
        <v>4</v>
      </c>
      <c r="H147" s="623"/>
      <c r="I147" s="606" t="str">
        <f>В!F8</f>
        <v>А</v>
      </c>
      <c r="J147" s="606"/>
      <c r="K147" s="2"/>
      <c r="L147" s="2"/>
      <c r="M147" s="140" t="str">
        <f>В!H8</f>
        <v>01-02 мая 2022г</v>
      </c>
      <c r="N147" s="1"/>
      <c r="O147" s="4"/>
      <c r="P147" s="4"/>
      <c r="Q147" s="4"/>
      <c r="R147" s="4"/>
    </row>
    <row r="148" spans="1:18" ht="25.5" customHeight="1">
      <c r="A148" s="2"/>
      <c r="B148" s="2"/>
      <c r="C148" s="2"/>
      <c r="D148" s="2"/>
      <c r="E148" s="2"/>
      <c r="F148" s="2"/>
      <c r="G148" s="623"/>
      <c r="H148" s="623"/>
      <c r="I148" s="607"/>
      <c r="J148" s="607"/>
      <c r="K148" s="2"/>
      <c r="L148" s="2"/>
      <c r="M148" s="80" t="str">
        <f>В!H9</f>
        <v>п.Трудармейский (Кемеровская область - Кузбасс)</v>
      </c>
      <c r="O148" s="2"/>
      <c r="P148" s="2"/>
      <c r="Q148" s="2"/>
      <c r="R148" s="2"/>
    </row>
    <row r="149" spans="1:18" ht="28.5" customHeight="1" thickBot="1"/>
    <row r="150" spans="1:18" ht="24" customHeight="1" thickBot="1">
      <c r="A150" s="597" t="s">
        <v>24</v>
      </c>
      <c r="B150" s="613" t="s">
        <v>25</v>
      </c>
      <c r="C150" s="613" t="s">
        <v>36</v>
      </c>
      <c r="D150" s="17"/>
      <c r="E150" s="599" t="s">
        <v>12</v>
      </c>
      <c r="F150" s="599" t="s">
        <v>32</v>
      </c>
      <c r="G150" s="599" t="s">
        <v>26</v>
      </c>
      <c r="H150" s="615" t="s">
        <v>37</v>
      </c>
      <c r="I150" s="615"/>
      <c r="J150" s="615"/>
      <c r="K150" s="616"/>
      <c r="L150" s="615"/>
      <c r="M150" s="615"/>
      <c r="N150" s="615"/>
      <c r="O150" s="616"/>
      <c r="P150" s="617" t="s">
        <v>38</v>
      </c>
      <c r="Q150" s="619" t="s">
        <v>39</v>
      </c>
      <c r="R150" s="621" t="s">
        <v>40</v>
      </c>
    </row>
    <row r="151" spans="1:18" ht="40.5" customHeight="1" thickBot="1">
      <c r="A151" s="598"/>
      <c r="B151" s="614"/>
      <c r="C151" s="614"/>
      <c r="D151" s="18"/>
      <c r="E151" s="600"/>
      <c r="F151" s="600"/>
      <c r="G151" s="600"/>
      <c r="H151" s="153">
        <v>1</v>
      </c>
      <c r="I151" s="153">
        <v>2</v>
      </c>
      <c r="J151" s="154">
        <v>3</v>
      </c>
      <c r="K151" s="16" t="s">
        <v>42</v>
      </c>
      <c r="L151" s="155">
        <v>4</v>
      </c>
      <c r="M151" s="156">
        <v>5</v>
      </c>
      <c r="N151" s="157">
        <v>6</v>
      </c>
      <c r="O151" s="16" t="s">
        <v>43</v>
      </c>
      <c r="P151" s="618"/>
      <c r="Q151" s="620"/>
      <c r="R151" s="622"/>
    </row>
    <row r="152" spans="1:18" ht="27" customHeight="1">
      <c r="A152" s="799">
        <v>0</v>
      </c>
      <c r="B152" s="871" t="str">
        <f>IF(A152&gt;0,INDEX(В!$D$11:$D$120,A152+(A152-1),1)," ")</f>
        <v xml:space="preserve"> </v>
      </c>
      <c r="C152" s="873" t="str">
        <f>IF(A152&gt;0,INDEX(В!$E$11:$E$120,A152+(A152-1),1)," ")</f>
        <v xml:space="preserve"> </v>
      </c>
      <c r="D152" s="160"/>
      <c r="E152" s="873" t="str">
        <f>IF(A152&gt;0,INDEX(В!$G$11:$G$120,A152+(A152-1),1)," ")</f>
        <v xml:space="preserve"> </v>
      </c>
      <c r="F152" s="873" t="str">
        <f>IF(A152&gt;0,INDEX(В!$H$11:$H$120,A152+(A152-1),1)," ")</f>
        <v xml:space="preserve"> </v>
      </c>
      <c r="G152" s="873" t="str">
        <f>IF(A152&gt;0,INDEX(В!$I$11:$I$120,A152+(A152-1),1)," ")</f>
        <v xml:space="preserve"> </v>
      </c>
      <c r="H152" s="632"/>
      <c r="I152" s="632"/>
      <c r="J152" s="632"/>
      <c r="K152" s="624"/>
      <c r="L152" s="636"/>
      <c r="M152" s="632"/>
      <c r="N152" s="632"/>
      <c r="O152" s="624"/>
      <c r="P152" s="636"/>
      <c r="Q152" s="630"/>
      <c r="R152" s="624"/>
    </row>
    <row r="153" spans="1:18" ht="27" customHeight="1">
      <c r="A153" s="800"/>
      <c r="B153" s="872"/>
      <c r="C153" s="867"/>
      <c r="D153" s="123"/>
      <c r="E153" s="867"/>
      <c r="F153" s="867"/>
      <c r="G153" s="867"/>
      <c r="H153" s="630"/>
      <c r="I153" s="630"/>
      <c r="J153" s="630"/>
      <c r="K153" s="625"/>
      <c r="L153" s="637"/>
      <c r="M153" s="630"/>
      <c r="N153" s="630"/>
      <c r="O153" s="625"/>
      <c r="P153" s="637"/>
      <c r="Q153" s="631"/>
      <c r="R153" s="625"/>
    </row>
    <row r="154" spans="1:18" ht="27" customHeight="1">
      <c r="A154" s="801">
        <v>0</v>
      </c>
      <c r="B154" s="872" t="str">
        <f>IF(A154&gt;0,INDEX(В!$D$11:$D$120,A154+(A154-1),1)," ")</f>
        <v xml:space="preserve"> </v>
      </c>
      <c r="C154" s="867" t="str">
        <f>IF(A154&gt;0,INDEX(В!$E$11:$E$120,A154+(A154-1),1)," ")</f>
        <v xml:space="preserve"> </v>
      </c>
      <c r="D154" s="161"/>
      <c r="E154" s="867" t="str">
        <f>IF(A154&gt;0,INDEX(В!$G$11:$G$120,A154+(A154-1),1)," ")</f>
        <v xml:space="preserve"> </v>
      </c>
      <c r="F154" s="867" t="str">
        <f>IF(A154&gt;0,INDEX(В!$H$11:$H$120,A154+(A154-1),1)," ")</f>
        <v xml:space="preserve"> </v>
      </c>
      <c r="G154" s="867" t="str">
        <f>IF(A154&gt;0,INDEX(В!$I$11:$I$120,A154+(A154-1),1)," ")</f>
        <v xml:space="preserve"> </v>
      </c>
      <c r="H154" s="634"/>
      <c r="I154" s="634"/>
      <c r="J154" s="634"/>
      <c r="K154" s="650"/>
      <c r="L154" s="652"/>
      <c r="M154" s="634"/>
      <c r="N154" s="634"/>
      <c r="O154" s="650"/>
      <c r="P154" s="648"/>
      <c r="Q154" s="634"/>
      <c r="R154" s="650"/>
    </row>
    <row r="155" spans="1:18" ht="27" customHeight="1" thickBot="1">
      <c r="A155" s="802"/>
      <c r="B155" s="874"/>
      <c r="C155" s="868"/>
      <c r="D155" s="162"/>
      <c r="E155" s="868"/>
      <c r="F155" s="868"/>
      <c r="G155" s="868"/>
      <c r="H155" s="635"/>
      <c r="I155" s="635"/>
      <c r="J155" s="635"/>
      <c r="K155" s="651"/>
      <c r="L155" s="653"/>
      <c r="M155" s="635"/>
      <c r="N155" s="635"/>
      <c r="O155" s="651"/>
      <c r="P155" s="649"/>
      <c r="Q155" s="635"/>
      <c r="R155" s="651"/>
    </row>
    <row r="156" spans="1:18" ht="27" customHeight="1" thickTop="1"/>
    <row r="157" spans="1:18" ht="27" customHeight="1"/>
    <row r="158" spans="1:18" ht="27" customHeight="1">
      <c r="B158" s="80" t="s">
        <v>45</v>
      </c>
      <c r="C158" s="80"/>
      <c r="D158" s="80"/>
      <c r="E158" s="80"/>
      <c r="F158" s="80"/>
      <c r="G158" s="80"/>
      <c r="H158" s="80"/>
      <c r="I158" s="80" t="s">
        <v>46</v>
      </c>
      <c r="J158" s="80"/>
      <c r="K158" s="2"/>
      <c r="L158" s="2"/>
      <c r="M158" s="2"/>
    </row>
    <row r="159" spans="1:18" ht="27" customHeight="1">
      <c r="B159" s="80"/>
      <c r="C159" s="80"/>
      <c r="D159" s="80"/>
      <c r="E159" s="80"/>
      <c r="F159" s="80"/>
      <c r="G159" s="80"/>
      <c r="H159" s="80"/>
      <c r="I159" s="80"/>
      <c r="J159" s="80"/>
      <c r="K159" s="2"/>
      <c r="L159" s="2"/>
      <c r="M159" s="2"/>
    </row>
    <row r="160" spans="1:18" ht="27" customHeight="1">
      <c r="B160" s="80" t="s">
        <v>47</v>
      </c>
      <c r="C160" s="80"/>
      <c r="D160" s="80"/>
      <c r="E160" s="80"/>
      <c r="F160" s="80"/>
      <c r="G160" s="80"/>
      <c r="H160" s="80"/>
      <c r="I160" s="80"/>
      <c r="J160" s="80"/>
      <c r="K160" s="2"/>
      <c r="L160" s="2"/>
      <c r="M160" s="2"/>
    </row>
    <row r="161" spans="1:18" ht="27">
      <c r="B161" s="80"/>
      <c r="C161" s="80"/>
      <c r="D161" s="80"/>
      <c r="E161" s="80"/>
      <c r="F161" s="80"/>
      <c r="G161" s="80"/>
      <c r="H161" s="80"/>
      <c r="I161" s="80"/>
      <c r="J161" s="80"/>
    </row>
    <row r="165" spans="1:18" ht="27">
      <c r="A165" s="610" t="str">
        <f>В!A1</f>
        <v>ФЕДЕРАЦИЯ СПОРТИВНОЙ БОРЬБЫ РОССИИ</v>
      </c>
      <c r="B165" s="610"/>
      <c r="C165" s="610"/>
      <c r="D165" s="610"/>
      <c r="E165" s="610"/>
      <c r="F165" s="610"/>
      <c r="G165" s="610"/>
      <c r="H165" s="610"/>
      <c r="I165" s="610"/>
      <c r="J165" s="610"/>
      <c r="K165" s="610"/>
      <c r="L165" s="610"/>
      <c r="M165" s="610"/>
      <c r="N165" s="610"/>
      <c r="O165" s="610"/>
      <c r="P165" s="610"/>
      <c r="Q165" s="610"/>
      <c r="R165" s="610"/>
    </row>
    <row r="166" spans="1:18" ht="27">
      <c r="A166" s="610" t="str">
        <f>В!A2</f>
        <v>ФЕДЕРАЦИЯ СПОРТИВНОЙ БОРЬБЫ КЕМЕРОВСКОЙ ОБЛАСТИ</v>
      </c>
      <c r="B166" s="610"/>
      <c r="C166" s="610"/>
      <c r="D166" s="610"/>
      <c r="E166" s="610"/>
      <c r="F166" s="610"/>
      <c r="G166" s="610"/>
      <c r="H166" s="610"/>
      <c r="I166" s="610"/>
      <c r="J166" s="610"/>
      <c r="K166" s="610"/>
      <c r="L166" s="610"/>
      <c r="M166" s="610"/>
      <c r="N166" s="610"/>
      <c r="O166" s="610"/>
      <c r="P166" s="610"/>
      <c r="Q166" s="610"/>
      <c r="R166" s="610"/>
    </row>
    <row r="168" spans="1:18" ht="102.75" customHeight="1">
      <c r="A168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168" s="785"/>
      <c r="C168" s="785"/>
      <c r="D168" s="785"/>
      <c r="E168" s="785"/>
      <c r="F168" s="785"/>
      <c r="G168" s="785"/>
      <c r="H168" s="785"/>
      <c r="I168" s="785"/>
      <c r="J168" s="785"/>
      <c r="K168" s="785"/>
      <c r="L168" s="785"/>
      <c r="M168" s="785"/>
      <c r="N168" s="785"/>
      <c r="O168" s="785"/>
      <c r="P168" s="785"/>
      <c r="Q168" s="785"/>
      <c r="R168" s="785"/>
    </row>
    <row r="169" spans="1:18" ht="18.7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</row>
    <row r="170" spans="1:18" ht="46.5">
      <c r="A170" s="612" t="s">
        <v>228</v>
      </c>
      <c r="B170" s="612"/>
      <c r="C170" s="612"/>
      <c r="D170" s="612"/>
      <c r="E170" s="612"/>
      <c r="F170" s="612"/>
      <c r="G170" s="612"/>
      <c r="H170" s="612"/>
      <c r="I170" s="612"/>
      <c r="J170" s="612"/>
      <c r="K170" s="612"/>
      <c r="L170" s="612"/>
      <c r="M170" s="612"/>
      <c r="N170" s="612"/>
      <c r="O170" s="612"/>
      <c r="P170" s="612"/>
      <c r="Q170" s="612"/>
      <c r="R170" s="612"/>
    </row>
    <row r="171" spans="1:18">
      <c r="C171" s="608">
        <f>В!B8</f>
        <v>50</v>
      </c>
    </row>
    <row r="172" spans="1:18" ht="45.75" customHeight="1">
      <c r="A172" s="2"/>
      <c r="B172" s="158" t="s">
        <v>35</v>
      </c>
      <c r="C172" s="609"/>
      <c r="D172" s="19"/>
      <c r="E172" s="159" t="s">
        <v>3</v>
      </c>
      <c r="F172" s="2"/>
      <c r="G172" s="623" t="s">
        <v>4</v>
      </c>
      <c r="H172" s="623"/>
      <c r="I172" s="606" t="str">
        <f>В!F8</f>
        <v>А</v>
      </c>
      <c r="J172" s="606"/>
      <c r="K172" s="2"/>
      <c r="L172" s="2"/>
      <c r="M172" s="140" t="str">
        <f>В!H8</f>
        <v>01-02 мая 2022г</v>
      </c>
      <c r="N172" s="1"/>
      <c r="O172" s="4"/>
      <c r="P172" s="4"/>
      <c r="Q172" s="4"/>
      <c r="R172" s="4"/>
    </row>
    <row r="173" spans="1:18" ht="27" customHeight="1">
      <c r="A173" s="2"/>
      <c r="B173" s="2"/>
      <c r="C173" s="2"/>
      <c r="D173" s="2"/>
      <c r="E173" s="2"/>
      <c r="F173" s="2"/>
      <c r="G173" s="623"/>
      <c r="H173" s="623"/>
      <c r="I173" s="607"/>
      <c r="J173" s="607"/>
      <c r="K173" s="2"/>
      <c r="L173" s="2"/>
      <c r="M173" s="80" t="str">
        <f>В!H9</f>
        <v>п.Трудармейский (Кемеровская область - Кузбасс)</v>
      </c>
      <c r="O173" s="2"/>
      <c r="P173" s="2"/>
      <c r="Q173" s="2"/>
      <c r="R173" s="2"/>
    </row>
    <row r="174" spans="1:18" ht="37.5" customHeight="1" thickBot="1"/>
    <row r="175" spans="1:18" ht="24" customHeight="1" thickBot="1">
      <c r="A175" s="597" t="s">
        <v>24</v>
      </c>
      <c r="B175" s="613" t="s">
        <v>25</v>
      </c>
      <c r="C175" s="613" t="s">
        <v>36</v>
      </c>
      <c r="D175" s="17"/>
      <c r="E175" s="599" t="s">
        <v>12</v>
      </c>
      <c r="F175" s="599" t="s">
        <v>32</v>
      </c>
      <c r="G175" s="599" t="s">
        <v>26</v>
      </c>
      <c r="H175" s="615" t="s">
        <v>37</v>
      </c>
      <c r="I175" s="615"/>
      <c r="J175" s="615"/>
      <c r="K175" s="616"/>
      <c r="L175" s="615"/>
      <c r="M175" s="615"/>
      <c r="N175" s="615"/>
      <c r="O175" s="616"/>
      <c r="P175" s="617" t="s">
        <v>38</v>
      </c>
      <c r="Q175" s="619" t="s">
        <v>39</v>
      </c>
      <c r="R175" s="621" t="s">
        <v>40</v>
      </c>
    </row>
    <row r="176" spans="1:18" ht="40.5" customHeight="1" thickBot="1">
      <c r="A176" s="598"/>
      <c r="B176" s="614"/>
      <c r="C176" s="614"/>
      <c r="D176" s="18"/>
      <c r="E176" s="600"/>
      <c r="F176" s="600"/>
      <c r="G176" s="600"/>
      <c r="H176" s="153">
        <v>1</v>
      </c>
      <c r="I176" s="153">
        <v>2</v>
      </c>
      <c r="J176" s="154">
        <v>3</v>
      </c>
      <c r="K176" s="16" t="s">
        <v>42</v>
      </c>
      <c r="L176" s="155">
        <v>4</v>
      </c>
      <c r="M176" s="156">
        <v>5</v>
      </c>
      <c r="N176" s="157">
        <v>6</v>
      </c>
      <c r="O176" s="16" t="s">
        <v>43</v>
      </c>
      <c r="P176" s="618"/>
      <c r="Q176" s="620"/>
      <c r="R176" s="622"/>
    </row>
    <row r="177" spans="1:18" ht="27" customHeight="1">
      <c r="A177" s="788">
        <v>0</v>
      </c>
      <c r="B177" s="871" t="str">
        <f>IF(A177&gt;0,INDEX(В!$D$11:$D$120,A177+(A177-1),1)," ")</f>
        <v xml:space="preserve"> </v>
      </c>
      <c r="C177" s="873" t="str">
        <f>IF(A177&gt;0,INDEX(В!$E$11:$E$120,A177+(A177-1),1)," ")</f>
        <v xml:space="preserve"> </v>
      </c>
      <c r="D177" s="165"/>
      <c r="E177" s="873" t="str">
        <f>IF(A177&gt;0,INDEX(В!$G$11:$G$120,A177+(A177-1),1)," ")</f>
        <v xml:space="preserve"> </v>
      </c>
      <c r="F177" s="873" t="str">
        <f>IF(A177&gt;0,INDEX(В!$H$11:$H$120,A177+(A177-1),1)," ")</f>
        <v xml:space="preserve"> </v>
      </c>
      <c r="G177" s="873" t="str">
        <f>IF(A177&gt;0,INDEX(В!$I$11:$I$120,A177+(A177-1),1)," ")</f>
        <v xml:space="preserve"> </v>
      </c>
      <c r="H177" s="696"/>
      <c r="I177" s="696"/>
      <c r="J177" s="696"/>
      <c r="K177" s="698"/>
      <c r="L177" s="700"/>
      <c r="M177" s="696"/>
      <c r="N177" s="696"/>
      <c r="O177" s="698"/>
      <c r="P177" s="700"/>
      <c r="Q177" s="697"/>
      <c r="R177" s="698"/>
    </row>
    <row r="178" spans="1:18" ht="27" customHeight="1">
      <c r="A178" s="583"/>
      <c r="B178" s="872"/>
      <c r="C178" s="867"/>
      <c r="D178" s="166"/>
      <c r="E178" s="867"/>
      <c r="F178" s="867"/>
      <c r="G178" s="867"/>
      <c r="H178" s="697"/>
      <c r="I178" s="697"/>
      <c r="J178" s="697"/>
      <c r="K178" s="699"/>
      <c r="L178" s="701"/>
      <c r="M178" s="697"/>
      <c r="N178" s="697"/>
      <c r="O178" s="699"/>
      <c r="P178" s="701"/>
      <c r="Q178" s="702"/>
      <c r="R178" s="699"/>
    </row>
    <row r="179" spans="1:18" ht="27" customHeight="1">
      <c r="A179" s="582">
        <v>0</v>
      </c>
      <c r="B179" s="872" t="str">
        <f>IF(A179&gt;0,INDEX(В!$D$11:$D$120,A179+(A179-1),1)," ")</f>
        <v xml:space="preserve"> </v>
      </c>
      <c r="C179" s="867" t="str">
        <f>IF(A179&gt;0,INDEX(В!$E$11:$E$120,A179+(A179-1),1)," ")</f>
        <v xml:space="preserve"> </v>
      </c>
      <c r="D179" s="167"/>
      <c r="E179" s="867" t="str">
        <f>IF(A179&gt;0,INDEX(В!$G$11:$G$120,A179+(A179-1),1)," ")</f>
        <v xml:space="preserve"> </v>
      </c>
      <c r="F179" s="867" t="str">
        <f>IF(A179&gt;0,INDEX(В!$H$11:$H$120,A179+(A179-1),1)," ")</f>
        <v xml:space="preserve"> </v>
      </c>
      <c r="G179" s="867" t="str">
        <f>IF(A179&gt;0,INDEX(В!$I$11:$I$120,A179+(A179-1),1)," ")</f>
        <v xml:space="preserve"> </v>
      </c>
      <c r="H179" s="678"/>
      <c r="I179" s="678"/>
      <c r="J179" s="678"/>
      <c r="K179" s="680"/>
      <c r="L179" s="684"/>
      <c r="M179" s="678"/>
      <c r="N179" s="678"/>
      <c r="O179" s="680"/>
      <c r="P179" s="682"/>
      <c r="Q179" s="678"/>
      <c r="R179" s="680"/>
    </row>
    <row r="180" spans="1:18" ht="27" customHeight="1" thickBot="1">
      <c r="A180" s="791"/>
      <c r="B180" s="874"/>
      <c r="C180" s="868"/>
      <c r="D180" s="168"/>
      <c r="E180" s="868"/>
      <c r="F180" s="868"/>
      <c r="G180" s="868"/>
      <c r="H180" s="679"/>
      <c r="I180" s="679"/>
      <c r="J180" s="679"/>
      <c r="K180" s="681"/>
      <c r="L180" s="685"/>
      <c r="M180" s="679"/>
      <c r="N180" s="679"/>
      <c r="O180" s="681"/>
      <c r="P180" s="683"/>
      <c r="Q180" s="679"/>
      <c r="R180" s="681"/>
    </row>
    <row r="181" spans="1:18" ht="27" customHeight="1" thickTop="1"/>
    <row r="182" spans="1:18" ht="27" customHeight="1"/>
    <row r="183" spans="1:18" ht="27" customHeight="1">
      <c r="B183" s="80" t="s">
        <v>45</v>
      </c>
      <c r="C183" s="80"/>
      <c r="D183" s="80"/>
      <c r="E183" s="80"/>
      <c r="F183" s="80"/>
      <c r="G183" s="80"/>
      <c r="H183" s="80"/>
      <c r="I183" s="80" t="s">
        <v>46</v>
      </c>
      <c r="J183" s="80"/>
      <c r="K183" s="80"/>
      <c r="L183" s="80"/>
      <c r="M183" s="80"/>
      <c r="N183" s="80"/>
    </row>
    <row r="184" spans="1:18" ht="27" customHeight="1">
      <c r="B184" s="80"/>
      <c r="C184" s="80"/>
      <c r="D184" s="80"/>
      <c r="E184" s="80"/>
      <c r="F184" s="80"/>
      <c r="G184" s="80"/>
      <c r="H184" s="80"/>
      <c r="I184" s="80"/>
      <c r="J184" s="80"/>
      <c r="K184" s="80"/>
      <c r="L184" s="80"/>
      <c r="M184" s="80"/>
      <c r="N184" s="80"/>
    </row>
    <row r="185" spans="1:18" ht="27" customHeight="1">
      <c r="B185" s="80" t="s">
        <v>47</v>
      </c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</row>
  </sheetData>
  <mergeCells count="610">
    <mergeCell ref="A11:A12"/>
    <mergeCell ref="B11:B12"/>
    <mergeCell ref="C11:C12"/>
    <mergeCell ref="E11:E12"/>
    <mergeCell ref="F11:F12"/>
    <mergeCell ref="A1:R1"/>
    <mergeCell ref="A2:R2"/>
    <mergeCell ref="A4:R4"/>
    <mergeCell ref="A6:R6"/>
    <mergeCell ref="C7:C8"/>
    <mergeCell ref="G8:H9"/>
    <mergeCell ref="I8:J9"/>
    <mergeCell ref="H11:O11"/>
    <mergeCell ref="P11:P12"/>
    <mergeCell ref="Q11:Q12"/>
    <mergeCell ref="R11:R12"/>
    <mergeCell ref="G11:G12"/>
    <mergeCell ref="P13:P14"/>
    <mergeCell ref="Q13:Q14"/>
    <mergeCell ref="R13:R14"/>
    <mergeCell ref="G13:G14"/>
    <mergeCell ref="H13:H14"/>
    <mergeCell ref="I13:I14"/>
    <mergeCell ref="J13:J14"/>
    <mergeCell ref="K13:K14"/>
    <mergeCell ref="L13:L14"/>
    <mergeCell ref="A15:A16"/>
    <mergeCell ref="B15:B16"/>
    <mergeCell ref="C15:C16"/>
    <mergeCell ref="D15:D16"/>
    <mergeCell ref="E15:E16"/>
    <mergeCell ref="F15:F16"/>
    <mergeCell ref="M13:M14"/>
    <mergeCell ref="N13:N14"/>
    <mergeCell ref="O13:O14"/>
    <mergeCell ref="M15:M16"/>
    <mergeCell ref="N15:N16"/>
    <mergeCell ref="O15:O16"/>
    <mergeCell ref="A13:A14"/>
    <mergeCell ref="B13:B14"/>
    <mergeCell ref="C13:C14"/>
    <mergeCell ref="D13:D14"/>
    <mergeCell ref="E13:E14"/>
    <mergeCell ref="F13:F14"/>
    <mergeCell ref="P15:P16"/>
    <mergeCell ref="Q15:Q16"/>
    <mergeCell ref="R15:R16"/>
    <mergeCell ref="G15:G16"/>
    <mergeCell ref="H15:H16"/>
    <mergeCell ref="I15:I16"/>
    <mergeCell ref="J15:J16"/>
    <mergeCell ref="K15:K16"/>
    <mergeCell ref="L15:L16"/>
    <mergeCell ref="Q22:Q23"/>
    <mergeCell ref="R22:R23"/>
    <mergeCell ref="A24:A25"/>
    <mergeCell ref="B24:B25"/>
    <mergeCell ref="C24:C25"/>
    <mergeCell ref="D24:D25"/>
    <mergeCell ref="E24:E25"/>
    <mergeCell ref="F24:F25"/>
    <mergeCell ref="G24:G25"/>
    <mergeCell ref="H24:H25"/>
    <mergeCell ref="A22:A23"/>
    <mergeCell ref="B22:B23"/>
    <mergeCell ref="C22:C23"/>
    <mergeCell ref="E22:E23"/>
    <mergeCell ref="F22:F23"/>
    <mergeCell ref="G22:G23"/>
    <mergeCell ref="H22:O22"/>
    <mergeCell ref="P22:P23"/>
    <mergeCell ref="O24:O25"/>
    <mergeCell ref="P24:P25"/>
    <mergeCell ref="Q24:Q25"/>
    <mergeCell ref="R24:R25"/>
    <mergeCell ref="L24:L25"/>
    <mergeCell ref="M24:M25"/>
    <mergeCell ref="A26:A27"/>
    <mergeCell ref="B26:B27"/>
    <mergeCell ref="C26:C27"/>
    <mergeCell ref="D26:D27"/>
    <mergeCell ref="E26:E27"/>
    <mergeCell ref="F26:F27"/>
    <mergeCell ref="I24:I25"/>
    <mergeCell ref="J24:J25"/>
    <mergeCell ref="K24:K25"/>
    <mergeCell ref="E28:E29"/>
    <mergeCell ref="F28:F29"/>
    <mergeCell ref="N24:N25"/>
    <mergeCell ref="M26:M27"/>
    <mergeCell ref="N26:N27"/>
    <mergeCell ref="O26:O27"/>
    <mergeCell ref="P26:P27"/>
    <mergeCell ref="Q26:Q27"/>
    <mergeCell ref="R26:R27"/>
    <mergeCell ref="G26:G27"/>
    <mergeCell ref="H26:H27"/>
    <mergeCell ref="I26:I27"/>
    <mergeCell ref="J26:J27"/>
    <mergeCell ref="K26:K27"/>
    <mergeCell ref="L26:L27"/>
    <mergeCell ref="P48:P49"/>
    <mergeCell ref="Q48:Q49"/>
    <mergeCell ref="R48:R49"/>
    <mergeCell ref="A50:A51"/>
    <mergeCell ref="B50:B51"/>
    <mergeCell ref="C50:C51"/>
    <mergeCell ref="E50:E51"/>
    <mergeCell ref="F50:F51"/>
    <mergeCell ref="G50:G51"/>
    <mergeCell ref="H50:H51"/>
    <mergeCell ref="P50:P51"/>
    <mergeCell ref="Q50:Q51"/>
    <mergeCell ref="R50:R51"/>
    <mergeCell ref="L50:L51"/>
    <mergeCell ref="M50:M51"/>
    <mergeCell ref="N50:N51"/>
    <mergeCell ref="A48:A49"/>
    <mergeCell ref="B48:B49"/>
    <mergeCell ref="C48:C49"/>
    <mergeCell ref="E48:E49"/>
    <mergeCell ref="F48:F49"/>
    <mergeCell ref="G48:G49"/>
    <mergeCell ref="H48:O48"/>
    <mergeCell ref="A52:A53"/>
    <mergeCell ref="B52:B53"/>
    <mergeCell ref="C52:C53"/>
    <mergeCell ref="E52:E53"/>
    <mergeCell ref="F52:F53"/>
    <mergeCell ref="G52:G53"/>
    <mergeCell ref="I50:I51"/>
    <mergeCell ref="J50:J51"/>
    <mergeCell ref="K50:K51"/>
    <mergeCell ref="R59:R60"/>
    <mergeCell ref="A61:A62"/>
    <mergeCell ref="B61:B62"/>
    <mergeCell ref="C61:C62"/>
    <mergeCell ref="E61:E62"/>
    <mergeCell ref="F61:F62"/>
    <mergeCell ref="G61:G62"/>
    <mergeCell ref="H61:H62"/>
    <mergeCell ref="A59:A60"/>
    <mergeCell ref="B59:B60"/>
    <mergeCell ref="C59:C60"/>
    <mergeCell ref="E59:E60"/>
    <mergeCell ref="F59:F60"/>
    <mergeCell ref="G59:G60"/>
    <mergeCell ref="H59:O59"/>
    <mergeCell ref="O61:O62"/>
    <mergeCell ref="P61:P62"/>
    <mergeCell ref="Q61:Q62"/>
    <mergeCell ref="R61:R62"/>
    <mergeCell ref="L61:L62"/>
    <mergeCell ref="M61:M62"/>
    <mergeCell ref="N61:N62"/>
    <mergeCell ref="C63:C64"/>
    <mergeCell ref="E63:E64"/>
    <mergeCell ref="F63:F64"/>
    <mergeCell ref="G63:G64"/>
    <mergeCell ref="I61:I62"/>
    <mergeCell ref="J61:J62"/>
    <mergeCell ref="K61:K62"/>
    <mergeCell ref="P59:P60"/>
    <mergeCell ref="Q59:Q60"/>
    <mergeCell ref="F65:F66"/>
    <mergeCell ref="G65:G66"/>
    <mergeCell ref="H65:R66"/>
    <mergeCell ref="A74:R74"/>
    <mergeCell ref="A75:R75"/>
    <mergeCell ref="A77:R77"/>
    <mergeCell ref="N63:N64"/>
    <mergeCell ref="O63:O64"/>
    <mergeCell ref="P63:P64"/>
    <mergeCell ref="Q63:Q64"/>
    <mergeCell ref="R63:R64"/>
    <mergeCell ref="A65:A66"/>
    <mergeCell ref="B65:B66"/>
    <mergeCell ref="C65:C66"/>
    <mergeCell ref="D65:D66"/>
    <mergeCell ref="E65:E66"/>
    <mergeCell ref="H63:H64"/>
    <mergeCell ref="I63:I64"/>
    <mergeCell ref="J63:J64"/>
    <mergeCell ref="K63:K64"/>
    <mergeCell ref="L63:L64"/>
    <mergeCell ref="M63:M64"/>
    <mergeCell ref="A63:A64"/>
    <mergeCell ref="B63:B64"/>
    <mergeCell ref="F86:F87"/>
    <mergeCell ref="M86:M87"/>
    <mergeCell ref="N86:N87"/>
    <mergeCell ref="O86:O87"/>
    <mergeCell ref="A79:R79"/>
    <mergeCell ref="C80:C81"/>
    <mergeCell ref="G81:H82"/>
    <mergeCell ref="I81:J82"/>
    <mergeCell ref="A84:A85"/>
    <mergeCell ref="B84:B85"/>
    <mergeCell ref="C84:C85"/>
    <mergeCell ref="E84:E85"/>
    <mergeCell ref="F84:F85"/>
    <mergeCell ref="G84:G85"/>
    <mergeCell ref="H84:O84"/>
    <mergeCell ref="P84:P85"/>
    <mergeCell ref="Q84:Q85"/>
    <mergeCell ref="R84:R85"/>
    <mergeCell ref="P86:P87"/>
    <mergeCell ref="Q86:Q87"/>
    <mergeCell ref="R86:R87"/>
    <mergeCell ref="G86:G87"/>
    <mergeCell ref="H86:H87"/>
    <mergeCell ref="I86:I87"/>
    <mergeCell ref="J86:J87"/>
    <mergeCell ref="K86:K87"/>
    <mergeCell ref="L86:L87"/>
    <mergeCell ref="Q95:Q96"/>
    <mergeCell ref="R95:R96"/>
    <mergeCell ref="A97:A98"/>
    <mergeCell ref="B97:B98"/>
    <mergeCell ref="C97:C98"/>
    <mergeCell ref="D97:D98"/>
    <mergeCell ref="E97:E98"/>
    <mergeCell ref="F97:F98"/>
    <mergeCell ref="G97:G98"/>
    <mergeCell ref="H97:H98"/>
    <mergeCell ref="A95:A96"/>
    <mergeCell ref="B95:B96"/>
    <mergeCell ref="C95:C96"/>
    <mergeCell ref="E95:E96"/>
    <mergeCell ref="F95:F96"/>
    <mergeCell ref="G95:G96"/>
    <mergeCell ref="H95:O95"/>
    <mergeCell ref="P95:P96"/>
    <mergeCell ref="O97:O98"/>
    <mergeCell ref="P97:P98"/>
    <mergeCell ref="Q97:Q98"/>
    <mergeCell ref="R97:R98"/>
    <mergeCell ref="L97:L98"/>
    <mergeCell ref="M97:M98"/>
    <mergeCell ref="A99:A100"/>
    <mergeCell ref="B99:B100"/>
    <mergeCell ref="C99:C100"/>
    <mergeCell ref="D99:D100"/>
    <mergeCell ref="E99:E100"/>
    <mergeCell ref="F99:F100"/>
    <mergeCell ref="I97:I98"/>
    <mergeCell ref="J97:J98"/>
    <mergeCell ref="K97:K98"/>
    <mergeCell ref="N97:N98"/>
    <mergeCell ref="M99:M100"/>
    <mergeCell ref="N99:N100"/>
    <mergeCell ref="O99:O100"/>
    <mergeCell ref="P99:P100"/>
    <mergeCell ref="Q99:Q100"/>
    <mergeCell ref="R99:R100"/>
    <mergeCell ref="G99:G100"/>
    <mergeCell ref="H99:H100"/>
    <mergeCell ref="I99:I100"/>
    <mergeCell ref="J99:J100"/>
    <mergeCell ref="K99:K100"/>
    <mergeCell ref="L99:L100"/>
    <mergeCell ref="G101:G102"/>
    <mergeCell ref="H101:R102"/>
    <mergeCell ref="A112:R112"/>
    <mergeCell ref="A113:R113"/>
    <mergeCell ref="A115:R115"/>
    <mergeCell ref="A117:R117"/>
    <mergeCell ref="A101:A102"/>
    <mergeCell ref="B101:B102"/>
    <mergeCell ref="C101:C102"/>
    <mergeCell ref="D101:D102"/>
    <mergeCell ref="E101:E102"/>
    <mergeCell ref="F101:F102"/>
    <mergeCell ref="C118:C119"/>
    <mergeCell ref="G119:H120"/>
    <mergeCell ref="I119:J120"/>
    <mergeCell ref="A122:A123"/>
    <mergeCell ref="B122:B123"/>
    <mergeCell ref="C122:C123"/>
    <mergeCell ref="E122:E123"/>
    <mergeCell ref="F122:F123"/>
    <mergeCell ref="G122:G123"/>
    <mergeCell ref="H122:O122"/>
    <mergeCell ref="P122:P123"/>
    <mergeCell ref="Q122:Q123"/>
    <mergeCell ref="R122:R123"/>
    <mergeCell ref="A124:A125"/>
    <mergeCell ref="B124:B125"/>
    <mergeCell ref="C124:C125"/>
    <mergeCell ref="E124:E125"/>
    <mergeCell ref="F124:F125"/>
    <mergeCell ref="G124:G125"/>
    <mergeCell ref="H124:H125"/>
    <mergeCell ref="O124:O125"/>
    <mergeCell ref="P124:P125"/>
    <mergeCell ref="Q124:Q125"/>
    <mergeCell ref="R124:R125"/>
    <mergeCell ref="L124:L125"/>
    <mergeCell ref="M124:M125"/>
    <mergeCell ref="N124:N125"/>
    <mergeCell ref="A126:A127"/>
    <mergeCell ref="B126:B127"/>
    <mergeCell ref="C126:C127"/>
    <mergeCell ref="E126:E127"/>
    <mergeCell ref="F126:F127"/>
    <mergeCell ref="G126:G127"/>
    <mergeCell ref="I124:I125"/>
    <mergeCell ref="J124:J125"/>
    <mergeCell ref="K124:K125"/>
    <mergeCell ref="N126:N127"/>
    <mergeCell ref="O126:O127"/>
    <mergeCell ref="P126:P127"/>
    <mergeCell ref="Q126:Q127"/>
    <mergeCell ref="R126:R127"/>
    <mergeCell ref="A128:A129"/>
    <mergeCell ref="B128:B129"/>
    <mergeCell ref="C128:C129"/>
    <mergeCell ref="E128:E129"/>
    <mergeCell ref="F128:F129"/>
    <mergeCell ref="H126:H127"/>
    <mergeCell ref="I126:I127"/>
    <mergeCell ref="J126:J127"/>
    <mergeCell ref="K126:K127"/>
    <mergeCell ref="L126:L127"/>
    <mergeCell ref="M126:M127"/>
    <mergeCell ref="M128:M129"/>
    <mergeCell ref="N128:N129"/>
    <mergeCell ref="O128:O129"/>
    <mergeCell ref="P128:P129"/>
    <mergeCell ref="Q128:Q129"/>
    <mergeCell ref="R128:R129"/>
    <mergeCell ref="G128:G129"/>
    <mergeCell ref="H128:H129"/>
    <mergeCell ref="I128:I129"/>
    <mergeCell ref="J128:J129"/>
    <mergeCell ref="K128:K129"/>
    <mergeCell ref="L128:L129"/>
    <mergeCell ref="A141:R141"/>
    <mergeCell ref="A143:R143"/>
    <mergeCell ref="A145:R145"/>
    <mergeCell ref="C146:C147"/>
    <mergeCell ref="G147:H148"/>
    <mergeCell ref="I147:J148"/>
    <mergeCell ref="N130:N131"/>
    <mergeCell ref="O130:O131"/>
    <mergeCell ref="P130:P131"/>
    <mergeCell ref="Q130:Q131"/>
    <mergeCell ref="R130:R131"/>
    <mergeCell ref="A140:R140"/>
    <mergeCell ref="H130:H131"/>
    <mergeCell ref="I130:I131"/>
    <mergeCell ref="J130:J131"/>
    <mergeCell ref="K130:K131"/>
    <mergeCell ref="L130:L131"/>
    <mergeCell ref="M130:M131"/>
    <mergeCell ref="A130:A131"/>
    <mergeCell ref="B130:B131"/>
    <mergeCell ref="C130:C131"/>
    <mergeCell ref="E130:E131"/>
    <mergeCell ref="F130:F131"/>
    <mergeCell ref="G130:G131"/>
    <mergeCell ref="H150:O150"/>
    <mergeCell ref="P150:P151"/>
    <mergeCell ref="Q150:Q151"/>
    <mergeCell ref="R150:R151"/>
    <mergeCell ref="A152:A153"/>
    <mergeCell ref="B152:B153"/>
    <mergeCell ref="C152:C153"/>
    <mergeCell ref="E152:E153"/>
    <mergeCell ref="F152:F153"/>
    <mergeCell ref="G152:G153"/>
    <mergeCell ref="A150:A151"/>
    <mergeCell ref="B150:B151"/>
    <mergeCell ref="C150:C151"/>
    <mergeCell ref="E150:E151"/>
    <mergeCell ref="F150:F151"/>
    <mergeCell ref="G150:G151"/>
    <mergeCell ref="N152:N153"/>
    <mergeCell ref="O152:O153"/>
    <mergeCell ref="P152:P153"/>
    <mergeCell ref="Q152:Q153"/>
    <mergeCell ref="R152:R153"/>
    <mergeCell ref="A154:A155"/>
    <mergeCell ref="B154:B155"/>
    <mergeCell ref="C154:C155"/>
    <mergeCell ref="E154:E155"/>
    <mergeCell ref="F154:F155"/>
    <mergeCell ref="H152:H153"/>
    <mergeCell ref="I152:I153"/>
    <mergeCell ref="J152:J153"/>
    <mergeCell ref="K152:K153"/>
    <mergeCell ref="L152:L153"/>
    <mergeCell ref="M152:M153"/>
    <mergeCell ref="A165:R165"/>
    <mergeCell ref="A166:R166"/>
    <mergeCell ref="A168:R168"/>
    <mergeCell ref="A170:R170"/>
    <mergeCell ref="C171:C172"/>
    <mergeCell ref="G172:H173"/>
    <mergeCell ref="I172:J173"/>
    <mergeCell ref="M154:M155"/>
    <mergeCell ref="N154:N155"/>
    <mergeCell ref="O154:O155"/>
    <mergeCell ref="P154:P155"/>
    <mergeCell ref="Q154:Q155"/>
    <mergeCell ref="R154:R155"/>
    <mergeCell ref="G154:G155"/>
    <mergeCell ref="H154:H155"/>
    <mergeCell ref="I154:I155"/>
    <mergeCell ref="J154:J155"/>
    <mergeCell ref="K154:K155"/>
    <mergeCell ref="L154:L155"/>
    <mergeCell ref="H175:O175"/>
    <mergeCell ref="P175:P176"/>
    <mergeCell ref="Q175:Q176"/>
    <mergeCell ref="R175:R176"/>
    <mergeCell ref="A177:A178"/>
    <mergeCell ref="B177:B178"/>
    <mergeCell ref="C177:C178"/>
    <mergeCell ref="E177:E178"/>
    <mergeCell ref="F177:F178"/>
    <mergeCell ref="G177:G178"/>
    <mergeCell ref="A175:A176"/>
    <mergeCell ref="B175:B176"/>
    <mergeCell ref="C175:C176"/>
    <mergeCell ref="E175:E176"/>
    <mergeCell ref="F175:F176"/>
    <mergeCell ref="G175:G176"/>
    <mergeCell ref="N177:N178"/>
    <mergeCell ref="O177:O178"/>
    <mergeCell ref="P177:P178"/>
    <mergeCell ref="Q177:Q178"/>
    <mergeCell ref="R177:R178"/>
    <mergeCell ref="L177:L178"/>
    <mergeCell ref="M177:M178"/>
    <mergeCell ref="A179:A180"/>
    <mergeCell ref="B179:B180"/>
    <mergeCell ref="C179:C180"/>
    <mergeCell ref="E179:E180"/>
    <mergeCell ref="F179:F180"/>
    <mergeCell ref="H177:H178"/>
    <mergeCell ref="I177:I178"/>
    <mergeCell ref="J177:J178"/>
    <mergeCell ref="K177:K178"/>
    <mergeCell ref="M179:M180"/>
    <mergeCell ref="N179:N180"/>
    <mergeCell ref="O179:O180"/>
    <mergeCell ref="P179:P180"/>
    <mergeCell ref="Q179:Q180"/>
    <mergeCell ref="R179:R180"/>
    <mergeCell ref="G179:G180"/>
    <mergeCell ref="H179:H180"/>
    <mergeCell ref="I179:I180"/>
    <mergeCell ref="J179:J180"/>
    <mergeCell ref="K179:K180"/>
    <mergeCell ref="L179:L180"/>
    <mergeCell ref="N17:N18"/>
    <mergeCell ref="O17:O18"/>
    <mergeCell ref="P17:P18"/>
    <mergeCell ref="Q17:Q18"/>
    <mergeCell ref="R17:R18"/>
    <mergeCell ref="D19:D20"/>
    <mergeCell ref="H19:H20"/>
    <mergeCell ref="I19:I20"/>
    <mergeCell ref="J19:J20"/>
    <mergeCell ref="K19:K20"/>
    <mergeCell ref="H17:H18"/>
    <mergeCell ref="I17:I18"/>
    <mergeCell ref="J17:J18"/>
    <mergeCell ref="K17:K18"/>
    <mergeCell ref="L17:L18"/>
    <mergeCell ref="M17:M18"/>
    <mergeCell ref="G17:G18"/>
    <mergeCell ref="P19:P20"/>
    <mergeCell ref="Q19:Q20"/>
    <mergeCell ref="R19:R20"/>
    <mergeCell ref="A19:A20"/>
    <mergeCell ref="B19:B20"/>
    <mergeCell ref="C19:C20"/>
    <mergeCell ref="E19:E20"/>
    <mergeCell ref="F19:F20"/>
    <mergeCell ref="G19:G20"/>
    <mergeCell ref="L19:L20"/>
    <mergeCell ref="M19:M20"/>
    <mergeCell ref="A17:A18"/>
    <mergeCell ref="B17:B18"/>
    <mergeCell ref="C17:C18"/>
    <mergeCell ref="D17:D18"/>
    <mergeCell ref="E17:E18"/>
    <mergeCell ref="F17:F18"/>
    <mergeCell ref="C54:C55"/>
    <mergeCell ref="E54:E55"/>
    <mergeCell ref="F54:F55"/>
    <mergeCell ref="G54:G55"/>
    <mergeCell ref="H54:H55"/>
    <mergeCell ref="N19:N20"/>
    <mergeCell ref="O19:O20"/>
    <mergeCell ref="N52:N53"/>
    <mergeCell ref="O52:O53"/>
    <mergeCell ref="O50:O51"/>
    <mergeCell ref="O54:O55"/>
    <mergeCell ref="C44:C45"/>
    <mergeCell ref="G45:H46"/>
    <mergeCell ref="I45:J46"/>
    <mergeCell ref="G28:G29"/>
    <mergeCell ref="H28:R29"/>
    <mergeCell ref="A38:R38"/>
    <mergeCell ref="A39:R39"/>
    <mergeCell ref="A41:R41"/>
    <mergeCell ref="A43:R43"/>
    <mergeCell ref="A28:A29"/>
    <mergeCell ref="B28:B29"/>
    <mergeCell ref="C28:C29"/>
    <mergeCell ref="D28:D29"/>
    <mergeCell ref="P52:P53"/>
    <mergeCell ref="Q52:Q53"/>
    <mergeCell ref="R52:R53"/>
    <mergeCell ref="H52:H53"/>
    <mergeCell ref="I52:I53"/>
    <mergeCell ref="J52:J53"/>
    <mergeCell ref="K52:K53"/>
    <mergeCell ref="L52:L53"/>
    <mergeCell ref="M52:M53"/>
    <mergeCell ref="P54:P55"/>
    <mergeCell ref="Q54:Q55"/>
    <mergeCell ref="R54:R55"/>
    <mergeCell ref="A56:A57"/>
    <mergeCell ref="B56:B57"/>
    <mergeCell ref="C56:C57"/>
    <mergeCell ref="E56:E57"/>
    <mergeCell ref="F56:F57"/>
    <mergeCell ref="G56:G57"/>
    <mergeCell ref="I54:I55"/>
    <mergeCell ref="J54:J55"/>
    <mergeCell ref="K54:K55"/>
    <mergeCell ref="L54:L55"/>
    <mergeCell ref="M54:M55"/>
    <mergeCell ref="N54:N55"/>
    <mergeCell ref="N56:N57"/>
    <mergeCell ref="O56:O57"/>
    <mergeCell ref="P56:P57"/>
    <mergeCell ref="Q56:Q57"/>
    <mergeCell ref="R56:R57"/>
    <mergeCell ref="L56:L57"/>
    <mergeCell ref="M56:M57"/>
    <mergeCell ref="A54:A55"/>
    <mergeCell ref="B54:B55"/>
    <mergeCell ref="A90:A91"/>
    <mergeCell ref="B90:B91"/>
    <mergeCell ref="C90:C91"/>
    <mergeCell ref="D90:D91"/>
    <mergeCell ref="E90:E91"/>
    <mergeCell ref="H56:H57"/>
    <mergeCell ref="I56:I57"/>
    <mergeCell ref="J56:J57"/>
    <mergeCell ref="K56:K57"/>
    <mergeCell ref="F90:F91"/>
    <mergeCell ref="I88:I89"/>
    <mergeCell ref="J88:J89"/>
    <mergeCell ref="K88:K89"/>
    <mergeCell ref="A88:A89"/>
    <mergeCell ref="B88:B89"/>
    <mergeCell ref="C88:C89"/>
    <mergeCell ref="D88:D89"/>
    <mergeCell ref="E88:E89"/>
    <mergeCell ref="F88:F89"/>
    <mergeCell ref="A86:A87"/>
    <mergeCell ref="B86:B87"/>
    <mergeCell ref="C86:C87"/>
    <mergeCell ref="D86:D87"/>
    <mergeCell ref="E86:E87"/>
    <mergeCell ref="M88:M89"/>
    <mergeCell ref="N88:N89"/>
    <mergeCell ref="O88:O89"/>
    <mergeCell ref="P88:P89"/>
    <mergeCell ref="Q88:Q89"/>
    <mergeCell ref="R88:R89"/>
    <mergeCell ref="G88:G89"/>
    <mergeCell ref="H88:H89"/>
    <mergeCell ref="R90:R91"/>
    <mergeCell ref="L90:L91"/>
    <mergeCell ref="M90:M91"/>
    <mergeCell ref="N90:N91"/>
    <mergeCell ref="O90:O91"/>
    <mergeCell ref="P90:P91"/>
    <mergeCell ref="Q90:Q91"/>
    <mergeCell ref="G90:G91"/>
    <mergeCell ref="H90:H91"/>
    <mergeCell ref="I90:I91"/>
    <mergeCell ref="J90:J91"/>
    <mergeCell ref="K90:K91"/>
    <mergeCell ref="L88:L89"/>
    <mergeCell ref="A92:A93"/>
    <mergeCell ref="B92:B93"/>
    <mergeCell ref="C92:C93"/>
    <mergeCell ref="D92:D93"/>
    <mergeCell ref="E92:E93"/>
    <mergeCell ref="F92:F93"/>
    <mergeCell ref="G92:G93"/>
    <mergeCell ref="H92:H93"/>
    <mergeCell ref="I92:I93"/>
    <mergeCell ref="P92:P93"/>
    <mergeCell ref="Q92:Q93"/>
    <mergeCell ref="R92:R93"/>
    <mergeCell ref="J92:J93"/>
    <mergeCell ref="K92:K93"/>
    <mergeCell ref="L92:L93"/>
    <mergeCell ref="M92:M93"/>
    <mergeCell ref="N92:N93"/>
    <mergeCell ref="O92:O93"/>
  </mergeCells>
  <pageMargins left="0.70866141732283472" right="0.19685039370078741" top="0.74803149606299213" bottom="0.74803149606299213" header="0.31496062992125984" footer="0.31496062992125984"/>
  <pageSetup paperSize="9" scale="57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8"/>
  <sheetViews>
    <sheetView view="pageBreakPreview" topLeftCell="A94" zoomScale="60" zoomScaleNormal="90" workbookViewId="0">
      <selection activeCell="C29" sqref="C29:C30"/>
    </sheetView>
  </sheetViews>
  <sheetFormatPr defaultRowHeight="15"/>
  <cols>
    <col min="1" max="1" width="5.7109375" customWidth="1"/>
    <col min="2" max="2" width="52.5703125" customWidth="1"/>
    <col min="3" max="3" width="27.42578125" customWidth="1"/>
    <col min="4" max="4" width="15.5703125" hidden="1" customWidth="1"/>
    <col min="5" max="5" width="13.42578125" customWidth="1"/>
    <col min="6" max="6" width="16" customWidth="1"/>
    <col min="7" max="7" width="27.5703125" customWidth="1"/>
    <col min="8" max="15" width="8.7109375" customWidth="1"/>
    <col min="16" max="18" width="12.7109375" customWidth="1"/>
  </cols>
  <sheetData>
    <row r="1" spans="1:18" ht="27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</row>
    <row r="2" spans="1:18" ht="27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</row>
    <row r="4" spans="1:18" ht="70.5" customHeight="1">
      <c r="A4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4" s="785"/>
      <c r="C4" s="785"/>
      <c r="D4" s="785"/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5"/>
      <c r="Q4" s="785"/>
      <c r="R4" s="785"/>
    </row>
    <row r="5" spans="1:18" ht="9" customHeight="1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 ht="46.5">
      <c r="A6" s="612" t="s">
        <v>221</v>
      </c>
      <c r="B6" s="612"/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</row>
    <row r="7" spans="1:18">
      <c r="C7" s="608">
        <f>В!B8</f>
        <v>50</v>
      </c>
    </row>
    <row r="8" spans="1:18" ht="42" customHeight="1">
      <c r="A8" s="2"/>
      <c r="B8" s="141" t="s">
        <v>35</v>
      </c>
      <c r="C8" s="609"/>
      <c r="D8" s="19"/>
      <c r="E8" s="103" t="s">
        <v>3</v>
      </c>
      <c r="F8" s="2"/>
      <c r="G8" s="772" t="s">
        <v>4</v>
      </c>
      <c r="H8" s="772"/>
      <c r="I8" s="606" t="str">
        <f>В!F8</f>
        <v>А</v>
      </c>
      <c r="J8" s="606"/>
      <c r="K8" s="2"/>
      <c r="L8" s="2"/>
      <c r="M8" s="140" t="str">
        <f>В!H8</f>
        <v>01-02 мая 2022г</v>
      </c>
      <c r="N8" s="1"/>
      <c r="O8" s="4"/>
      <c r="P8" s="4"/>
      <c r="Q8" s="4"/>
      <c r="R8" s="4"/>
    </row>
    <row r="9" spans="1:18" ht="28.5" customHeight="1">
      <c r="A9" s="2"/>
      <c r="B9" s="2"/>
      <c r="C9" s="2"/>
      <c r="D9" s="2"/>
      <c r="E9" s="2"/>
      <c r="F9" s="2"/>
      <c r="G9" s="772"/>
      <c r="H9" s="772"/>
      <c r="I9" s="607"/>
      <c r="J9" s="607"/>
      <c r="K9" s="2"/>
      <c r="L9" s="2"/>
      <c r="M9" s="80" t="str">
        <f>В!H9</f>
        <v>п.Трудармейский (Кемеровская область - Кузбасс)</v>
      </c>
      <c r="O9" s="2"/>
      <c r="P9" s="2"/>
      <c r="Q9" s="2"/>
      <c r="R9" s="2"/>
    </row>
    <row r="10" spans="1:18" ht="15.75" thickBot="1"/>
    <row r="11" spans="1:18" ht="24" customHeight="1" thickBot="1">
      <c r="A11" s="597" t="s">
        <v>24</v>
      </c>
      <c r="B11" s="613" t="s">
        <v>25</v>
      </c>
      <c r="C11" s="613" t="s">
        <v>36</v>
      </c>
      <c r="D11" s="17"/>
      <c r="E11" s="599" t="s">
        <v>12</v>
      </c>
      <c r="F11" s="599" t="s">
        <v>32</v>
      </c>
      <c r="G11" s="599" t="s">
        <v>26</v>
      </c>
      <c r="H11" s="615" t="s">
        <v>37</v>
      </c>
      <c r="I11" s="615"/>
      <c r="J11" s="615"/>
      <c r="K11" s="616"/>
      <c r="L11" s="615"/>
      <c r="M11" s="615"/>
      <c r="N11" s="615"/>
      <c r="O11" s="616"/>
      <c r="P11" s="617" t="s">
        <v>38</v>
      </c>
      <c r="Q11" s="619" t="s">
        <v>39</v>
      </c>
      <c r="R11" s="621" t="s">
        <v>40</v>
      </c>
    </row>
    <row r="12" spans="1:18" ht="40.5" customHeight="1" thickBot="1">
      <c r="A12" s="598"/>
      <c r="B12" s="614"/>
      <c r="C12" s="614"/>
      <c r="D12" s="18"/>
      <c r="E12" s="600"/>
      <c r="F12" s="600"/>
      <c r="G12" s="600"/>
      <c r="H12" s="153">
        <v>1</v>
      </c>
      <c r="I12" s="153">
        <v>2</v>
      </c>
      <c r="J12" s="154">
        <v>3</v>
      </c>
      <c r="K12" s="16" t="s">
        <v>42</v>
      </c>
      <c r="L12" s="155">
        <v>4</v>
      </c>
      <c r="M12" s="156">
        <v>5</v>
      </c>
      <c r="N12" s="157">
        <v>6</v>
      </c>
      <c r="O12" s="16" t="s">
        <v>43</v>
      </c>
      <c r="P12" s="618"/>
      <c r="Q12" s="620"/>
      <c r="R12" s="622"/>
    </row>
    <row r="13" spans="1:18" ht="20.100000000000001" customHeight="1">
      <c r="A13" s="799">
        <v>1</v>
      </c>
      <c r="B13" s="690" t="str">
        <f>В!D11</f>
        <v>ЦЫБЕНОВА Ханда</v>
      </c>
      <c r="C13" s="591" t="str">
        <f>В!E11</f>
        <v>Дашинимаев Б.Б. Цыденжапов Ц.А. Джиганчин К. К.</v>
      </c>
      <c r="D13" s="591" t="str">
        <f>В!F11</f>
        <v>СШОР</v>
      </c>
      <c r="E13" s="591" t="str">
        <f>В!G11</f>
        <v>МС</v>
      </c>
      <c r="F13" s="591" t="str">
        <f>В!H11</f>
        <v>26.07.2000</v>
      </c>
      <c r="G13" s="591" t="str">
        <f>В!I11</f>
        <v>Иркутская область - Республика Бурятия</v>
      </c>
      <c r="H13" s="696"/>
      <c r="I13" s="696"/>
      <c r="J13" s="696"/>
      <c r="K13" s="698"/>
      <c r="L13" s="700"/>
      <c r="M13" s="696"/>
      <c r="N13" s="696"/>
      <c r="O13" s="698"/>
      <c r="P13" s="700"/>
      <c r="Q13" s="697"/>
      <c r="R13" s="698"/>
    </row>
    <row r="14" spans="1:18" ht="20.100000000000001" customHeight="1">
      <c r="A14" s="800"/>
      <c r="B14" s="687"/>
      <c r="C14" s="579"/>
      <c r="D14" s="579"/>
      <c r="E14" s="579"/>
      <c r="F14" s="579"/>
      <c r="G14" s="579"/>
      <c r="H14" s="697"/>
      <c r="I14" s="697"/>
      <c r="J14" s="697"/>
      <c r="K14" s="699"/>
      <c r="L14" s="701"/>
      <c r="M14" s="697"/>
      <c r="N14" s="697"/>
      <c r="O14" s="699"/>
      <c r="P14" s="701"/>
      <c r="Q14" s="702"/>
      <c r="R14" s="699"/>
    </row>
    <row r="15" spans="1:18" ht="20.100000000000001" customHeight="1">
      <c r="A15" s="801">
        <v>2</v>
      </c>
      <c r="B15" s="686" t="str">
        <f>В!D13</f>
        <v>БЕКТИНА Галина</v>
      </c>
      <c r="C15" s="578" t="str">
        <f>В!E13</f>
        <v>Джиганчин К.К.
Куликов К.А.</v>
      </c>
      <c r="D15" s="578" t="str">
        <f>В!F13</f>
        <v>СШОР</v>
      </c>
      <c r="E15" s="578" t="str">
        <f>В!G13</f>
        <v>КМС</v>
      </c>
      <c r="F15" s="578" t="str">
        <f>В!H13</f>
        <v>07.12.1998</v>
      </c>
      <c r="G15" s="578" t="str">
        <f>В!I13</f>
        <v>Иркутская область</v>
      </c>
      <c r="H15" s="678"/>
      <c r="I15" s="678"/>
      <c r="J15" s="678"/>
      <c r="K15" s="680"/>
      <c r="L15" s="684"/>
      <c r="M15" s="678"/>
      <c r="N15" s="678"/>
      <c r="O15" s="680"/>
      <c r="P15" s="682"/>
      <c r="Q15" s="678"/>
      <c r="R15" s="680"/>
    </row>
    <row r="16" spans="1:18" ht="20.100000000000001" customHeight="1">
      <c r="A16" s="800"/>
      <c r="B16" s="687"/>
      <c r="C16" s="579"/>
      <c r="D16" s="579"/>
      <c r="E16" s="579"/>
      <c r="F16" s="579"/>
      <c r="G16" s="579"/>
      <c r="H16" s="668"/>
      <c r="I16" s="668"/>
      <c r="J16" s="668"/>
      <c r="K16" s="665"/>
      <c r="L16" s="667"/>
      <c r="M16" s="668"/>
      <c r="N16" s="668"/>
      <c r="O16" s="665"/>
      <c r="P16" s="709"/>
      <c r="Q16" s="668"/>
      <c r="R16" s="665"/>
    </row>
    <row r="17" spans="1:18" ht="20.100000000000001" customHeight="1">
      <c r="A17" s="801">
        <v>3</v>
      </c>
      <c r="B17" s="686" t="str">
        <f>В!D15</f>
        <v>ФЕДОРОВА Анжелика</v>
      </c>
      <c r="C17" s="578" t="str">
        <f>В!E15</f>
        <v>Казимирская Ирина Антоновна
Казимирский Виталий Викторович</v>
      </c>
      <c r="D17" s="578" t="str">
        <f>В!F15</f>
        <v>СШОР</v>
      </c>
      <c r="E17" s="578" t="str">
        <f>В!G15</f>
        <v>МС</v>
      </c>
      <c r="F17" s="578" t="str">
        <f>В!H15</f>
        <v>05.11.1997</v>
      </c>
      <c r="G17" s="578" t="str">
        <f>В!I15</f>
        <v>Кемеровская область</v>
      </c>
      <c r="H17" s="678"/>
      <c r="I17" s="678"/>
      <c r="J17" s="678"/>
      <c r="K17" s="680"/>
      <c r="L17" s="684"/>
      <c r="M17" s="678"/>
      <c r="N17" s="678"/>
      <c r="O17" s="680"/>
      <c r="P17" s="682"/>
      <c r="Q17" s="678"/>
      <c r="R17" s="680"/>
    </row>
    <row r="18" spans="1:18" ht="20.100000000000001" customHeight="1">
      <c r="A18" s="800"/>
      <c r="B18" s="687"/>
      <c r="C18" s="579"/>
      <c r="D18" s="579"/>
      <c r="E18" s="579"/>
      <c r="F18" s="579"/>
      <c r="G18" s="579"/>
      <c r="H18" s="668"/>
      <c r="I18" s="668"/>
      <c r="J18" s="668"/>
      <c r="K18" s="665"/>
      <c r="L18" s="667"/>
      <c r="M18" s="668"/>
      <c r="N18" s="668"/>
      <c r="O18" s="665"/>
      <c r="P18" s="709"/>
      <c r="Q18" s="668"/>
      <c r="R18" s="665"/>
    </row>
    <row r="19" spans="1:18" ht="20.100000000000001" customHeight="1">
      <c r="A19" s="801">
        <v>4</v>
      </c>
      <c r="B19" s="686" t="str">
        <f>В!D17</f>
        <v>БЕКБАУЛОВА Лучана</v>
      </c>
      <c r="C19" s="578" t="str">
        <f>В!E17</f>
        <v>Пустотин Алексей Алексеевич</v>
      </c>
      <c r="D19" s="578" t="str">
        <f>В!F17</f>
        <v>СШОР</v>
      </c>
      <c r="E19" s="578" t="str">
        <f>В!G17</f>
        <v>МС</v>
      </c>
      <c r="F19" s="578" t="str">
        <f>В!H17</f>
        <v>10.07.2002</v>
      </c>
      <c r="G19" s="578" t="str">
        <f>В!I17</f>
        <v>Кемеровская область</v>
      </c>
      <c r="H19" s="678"/>
      <c r="I19" s="678"/>
      <c r="J19" s="678"/>
      <c r="K19" s="680"/>
      <c r="L19" s="684"/>
      <c r="M19" s="678"/>
      <c r="N19" s="678"/>
      <c r="O19" s="680"/>
      <c r="P19" s="682"/>
      <c r="Q19" s="678"/>
      <c r="R19" s="680"/>
    </row>
    <row r="20" spans="1:18" ht="20.100000000000001" customHeight="1">
      <c r="A20" s="800"/>
      <c r="B20" s="687"/>
      <c r="C20" s="579"/>
      <c r="D20" s="579"/>
      <c r="E20" s="579"/>
      <c r="F20" s="579"/>
      <c r="G20" s="579"/>
      <c r="H20" s="668"/>
      <c r="I20" s="668"/>
      <c r="J20" s="668"/>
      <c r="K20" s="665"/>
      <c r="L20" s="667"/>
      <c r="M20" s="668"/>
      <c r="N20" s="668"/>
      <c r="O20" s="665"/>
      <c r="P20" s="709"/>
      <c r="Q20" s="668"/>
      <c r="R20" s="665"/>
    </row>
    <row r="21" spans="1:18" ht="20.100000000000001" customHeight="1">
      <c r="A21" s="801">
        <v>5</v>
      </c>
      <c r="B21" s="686" t="str">
        <f>В!D19</f>
        <v>ТЮМЕРЕКОВА Мария</v>
      </c>
      <c r="C21" s="578" t="str">
        <f>В!E19</f>
        <v>Брайко Григорий Петрович,
Брайко Наталья Михайловна</v>
      </c>
      <c r="D21" s="578" t="str">
        <f>В!F19</f>
        <v>СШОР</v>
      </c>
      <c r="E21" s="578" t="str">
        <f>В!G19</f>
        <v>МСМК</v>
      </c>
      <c r="F21" s="578" t="str">
        <f>В!H19</f>
        <v>12.08.2000</v>
      </c>
      <c r="G21" s="578" t="str">
        <f>В!I19</f>
        <v>Кемеровская область - Свердловская область</v>
      </c>
      <c r="H21" s="678"/>
      <c r="I21" s="678"/>
      <c r="J21" s="678"/>
      <c r="K21" s="680"/>
      <c r="L21" s="684"/>
      <c r="M21" s="678"/>
      <c r="N21" s="678"/>
      <c r="O21" s="680"/>
      <c r="P21" s="682"/>
      <c r="Q21" s="678"/>
      <c r="R21" s="680"/>
    </row>
    <row r="22" spans="1:18" ht="20.100000000000001" customHeight="1">
      <c r="A22" s="800"/>
      <c r="B22" s="687"/>
      <c r="C22" s="579"/>
      <c r="D22" s="579"/>
      <c r="E22" s="579"/>
      <c r="F22" s="579"/>
      <c r="G22" s="579"/>
      <c r="H22" s="668"/>
      <c r="I22" s="668"/>
      <c r="J22" s="668"/>
      <c r="K22" s="665"/>
      <c r="L22" s="667"/>
      <c r="M22" s="668"/>
      <c r="N22" s="668"/>
      <c r="O22" s="665"/>
      <c r="P22" s="709"/>
      <c r="Q22" s="668"/>
      <c r="R22" s="665"/>
    </row>
    <row r="23" spans="1:18" ht="20.100000000000001" customHeight="1">
      <c r="A23" s="801">
        <v>6</v>
      </c>
      <c r="B23" s="686" t="str">
        <f>В!D21</f>
        <v>БОЙДОЕВА Даяна</v>
      </c>
      <c r="C23" s="578" t="str">
        <f>В!E21</f>
        <v>Гончаров Дмитрий Иванович,
Недзельская Оксана Александровна</v>
      </c>
      <c r="D23" s="578" t="str">
        <f>В!F21</f>
        <v>СШОР</v>
      </c>
      <c r="E23" s="578" t="str">
        <f>В!G21</f>
        <v>КМС</v>
      </c>
      <c r="F23" s="578" t="str">
        <f>В!H21</f>
        <v>09.10.2002</v>
      </c>
      <c r="G23" s="578" t="str">
        <f>В!I21</f>
        <v>Кемеровская область</v>
      </c>
      <c r="H23" s="678"/>
      <c r="I23" s="678"/>
      <c r="J23" s="678"/>
      <c r="K23" s="680"/>
      <c r="L23" s="684"/>
      <c r="M23" s="678"/>
      <c r="N23" s="678"/>
      <c r="O23" s="680"/>
      <c r="P23" s="682"/>
      <c r="Q23" s="678"/>
      <c r="R23" s="680"/>
    </row>
    <row r="24" spans="1:18" ht="20.100000000000001" customHeight="1">
      <c r="A24" s="800"/>
      <c r="B24" s="687"/>
      <c r="C24" s="579"/>
      <c r="D24" s="579"/>
      <c r="E24" s="579"/>
      <c r="F24" s="579"/>
      <c r="G24" s="579"/>
      <c r="H24" s="668"/>
      <c r="I24" s="668"/>
      <c r="J24" s="668"/>
      <c r="K24" s="665"/>
      <c r="L24" s="667"/>
      <c r="M24" s="668"/>
      <c r="N24" s="668"/>
      <c r="O24" s="665"/>
      <c r="P24" s="709"/>
      <c r="Q24" s="668"/>
      <c r="R24" s="665"/>
    </row>
    <row r="25" spans="1:18" ht="20.100000000000001" customHeight="1">
      <c r="A25" s="801">
        <v>7</v>
      </c>
      <c r="B25" s="686" t="str">
        <f>В!D23</f>
        <v>РЯБКО Ирина</v>
      </c>
      <c r="C25" s="578" t="str">
        <f>В!E23</f>
        <v>Битаров А.Г., Сучков А.В.Зыков Д.В.</v>
      </c>
      <c r="D25" s="578" t="str">
        <f>В!F23</f>
        <v>СШОР по вольной борьбе</v>
      </c>
      <c r="E25" s="578" t="str">
        <f>В!G23</f>
        <v>КМС</v>
      </c>
      <c r="F25" s="578" t="str">
        <f>В!H23</f>
        <v>07.10.2003</v>
      </c>
      <c r="G25" s="578" t="str">
        <f>В!I23</f>
        <v>Красноярский край</v>
      </c>
      <c r="H25" s="678"/>
      <c r="I25" s="678"/>
      <c r="J25" s="678"/>
      <c r="K25" s="680"/>
      <c r="L25" s="684"/>
      <c r="M25" s="678"/>
      <c r="N25" s="678"/>
      <c r="O25" s="680"/>
      <c r="P25" s="682"/>
      <c r="Q25" s="678"/>
      <c r="R25" s="680"/>
    </row>
    <row r="26" spans="1:18" ht="20.100000000000001" customHeight="1">
      <c r="A26" s="800"/>
      <c r="B26" s="687"/>
      <c r="C26" s="579"/>
      <c r="D26" s="579"/>
      <c r="E26" s="579"/>
      <c r="F26" s="579"/>
      <c r="G26" s="579"/>
      <c r="H26" s="668"/>
      <c r="I26" s="668"/>
      <c r="J26" s="668"/>
      <c r="K26" s="665"/>
      <c r="L26" s="667"/>
      <c r="M26" s="668"/>
      <c r="N26" s="668"/>
      <c r="O26" s="665"/>
      <c r="P26" s="709"/>
      <c r="Q26" s="668"/>
      <c r="R26" s="665"/>
    </row>
    <row r="27" spans="1:18" ht="20.100000000000001" customHeight="1">
      <c r="A27" s="801">
        <v>8</v>
      </c>
      <c r="B27" s="686" t="str">
        <f>В!D25</f>
        <v>ДАРЖАА Алдынай</v>
      </c>
      <c r="C27" s="578" t="str">
        <f>В!E25</f>
        <v>Ооржак Лориса Бюрбюевна, Достай Айдын Викторович</v>
      </c>
      <c r="D27" s="578" t="str">
        <f>В!F25</f>
        <v>СШОР</v>
      </c>
      <c r="E27" s="578" t="str">
        <f>В!G25</f>
        <v>КМС</v>
      </c>
      <c r="F27" s="578" t="str">
        <f>В!H25</f>
        <v>24.03.2000</v>
      </c>
      <c r="G27" s="578" t="str">
        <f>В!I25</f>
        <v>Республика Тыва</v>
      </c>
      <c r="H27" s="678"/>
      <c r="I27" s="678"/>
      <c r="J27" s="678"/>
      <c r="K27" s="680"/>
      <c r="L27" s="684"/>
      <c r="M27" s="678"/>
      <c r="N27" s="678"/>
      <c r="O27" s="680"/>
      <c r="P27" s="682"/>
      <c r="Q27" s="678"/>
      <c r="R27" s="680"/>
    </row>
    <row r="28" spans="1:18" ht="20.100000000000001" customHeight="1">
      <c r="A28" s="800"/>
      <c r="B28" s="687"/>
      <c r="C28" s="579"/>
      <c r="D28" s="579"/>
      <c r="E28" s="579"/>
      <c r="F28" s="579"/>
      <c r="G28" s="579"/>
      <c r="H28" s="668"/>
      <c r="I28" s="668"/>
      <c r="J28" s="668"/>
      <c r="K28" s="665"/>
      <c r="L28" s="667"/>
      <c r="M28" s="668"/>
      <c r="N28" s="668"/>
      <c r="O28" s="665"/>
      <c r="P28" s="709"/>
      <c r="Q28" s="668"/>
      <c r="R28" s="665"/>
    </row>
    <row r="29" spans="1:18" ht="20.100000000000001" customHeight="1">
      <c r="A29" s="801">
        <v>9</v>
      </c>
      <c r="B29" s="686" t="str">
        <f>В!D27</f>
        <v>САГАЛАКОВА Алена</v>
      </c>
      <c r="C29" s="578" t="str">
        <f>В!E27</f>
        <v>Шулбаев Н.И., Каскаракова Л.В.</v>
      </c>
      <c r="D29" s="578" t="str">
        <f>В!F27</f>
        <v>СШОР</v>
      </c>
      <c r="E29" s="578" t="str">
        <f>В!G27</f>
        <v>КМС</v>
      </c>
      <c r="F29" s="578" t="str">
        <f>В!H27</f>
        <v>24.04.2002</v>
      </c>
      <c r="G29" s="578" t="str">
        <f>В!I27</f>
        <v>Республика Хакасия</v>
      </c>
      <c r="H29" s="678"/>
      <c r="I29" s="678"/>
      <c r="J29" s="678"/>
      <c r="K29" s="680"/>
      <c r="L29" s="684"/>
      <c r="M29" s="678"/>
      <c r="N29" s="678"/>
      <c r="O29" s="680"/>
      <c r="P29" s="682"/>
      <c r="Q29" s="678"/>
      <c r="R29" s="680"/>
    </row>
    <row r="30" spans="1:18" ht="20.100000000000001" customHeight="1">
      <c r="A30" s="800"/>
      <c r="B30" s="687"/>
      <c r="C30" s="579"/>
      <c r="D30" s="579"/>
      <c r="E30" s="579"/>
      <c r="F30" s="579"/>
      <c r="G30" s="579"/>
      <c r="H30" s="668"/>
      <c r="I30" s="668"/>
      <c r="J30" s="668"/>
      <c r="K30" s="665"/>
      <c r="L30" s="667"/>
      <c r="M30" s="668"/>
      <c r="N30" s="668"/>
      <c r="O30" s="665"/>
      <c r="P30" s="709"/>
      <c r="Q30" s="668"/>
      <c r="R30" s="665"/>
    </row>
    <row r="31" spans="1:18" ht="20.100000000000001" customHeight="1">
      <c r="A31" s="801">
        <v>10</v>
      </c>
      <c r="B31" s="686" t="str">
        <f>В!D29</f>
        <v>БУДЕГЕЧИ Снежана</v>
      </c>
      <c r="C31" s="578" t="str">
        <f>В!E29</f>
        <v>Монгуш Д.М., Кичеев М.С.</v>
      </c>
      <c r="D31" s="578" t="str">
        <f>В!F29</f>
        <v>У(Т)ОР</v>
      </c>
      <c r="E31" s="578" t="str">
        <f>В!G29</f>
        <v>КМС</v>
      </c>
      <c r="F31" s="578" t="str">
        <f>В!H29</f>
        <v>23.12.2004</v>
      </c>
      <c r="G31" s="578" t="str">
        <f>В!I29</f>
        <v>Республика Хакасия</v>
      </c>
      <c r="H31" s="678"/>
      <c r="I31" s="678"/>
      <c r="J31" s="678"/>
      <c r="K31" s="680"/>
      <c r="L31" s="684"/>
      <c r="M31" s="678"/>
      <c r="N31" s="678"/>
      <c r="O31" s="680"/>
      <c r="P31" s="682"/>
      <c r="Q31" s="678"/>
      <c r="R31" s="680"/>
    </row>
    <row r="32" spans="1:18" ht="20.100000000000001" customHeight="1">
      <c r="A32" s="800"/>
      <c r="B32" s="687"/>
      <c r="C32" s="579"/>
      <c r="D32" s="579"/>
      <c r="E32" s="579"/>
      <c r="F32" s="579"/>
      <c r="G32" s="579"/>
      <c r="H32" s="668"/>
      <c r="I32" s="668"/>
      <c r="J32" s="668"/>
      <c r="K32" s="665"/>
      <c r="L32" s="667"/>
      <c r="M32" s="668"/>
      <c r="N32" s="668"/>
      <c r="O32" s="665"/>
      <c r="P32" s="709"/>
      <c r="Q32" s="668"/>
      <c r="R32" s="665"/>
    </row>
    <row r="33" spans="1:18" ht="20.100000000000001" customHeight="1">
      <c r="A33" s="801">
        <v>11</v>
      </c>
      <c r="B33" s="686" t="str">
        <f>В!D31</f>
        <v>АБРАМОВА Нина</v>
      </c>
      <c r="C33" s="578" t="str">
        <f>В!E31</f>
        <v>Карамчакова Т.А.</v>
      </c>
      <c r="D33" s="578" t="str">
        <f>В!F31</f>
        <v>СШОР</v>
      </c>
      <c r="E33" s="578" t="str">
        <f>В!G31</f>
        <v>КМС</v>
      </c>
      <c r="F33" s="578" t="str">
        <f>В!H31</f>
        <v>13.06.2001</v>
      </c>
      <c r="G33" s="578" t="str">
        <f>В!I31</f>
        <v>Республика Хакасия</v>
      </c>
      <c r="H33" s="678"/>
      <c r="I33" s="678"/>
      <c r="J33" s="678"/>
      <c r="K33" s="680"/>
      <c r="L33" s="684"/>
      <c r="M33" s="678"/>
      <c r="N33" s="678"/>
      <c r="O33" s="680"/>
      <c r="P33" s="682"/>
      <c r="Q33" s="678"/>
      <c r="R33" s="680"/>
    </row>
    <row r="34" spans="1:18" ht="20.100000000000001" customHeight="1">
      <c r="A34" s="800"/>
      <c r="B34" s="687"/>
      <c r="C34" s="579"/>
      <c r="D34" s="579"/>
      <c r="E34" s="579"/>
      <c r="F34" s="579"/>
      <c r="G34" s="579"/>
      <c r="H34" s="668"/>
      <c r="I34" s="668"/>
      <c r="J34" s="668"/>
      <c r="K34" s="665"/>
      <c r="L34" s="667"/>
      <c r="M34" s="668"/>
      <c r="N34" s="668"/>
      <c r="O34" s="665"/>
      <c r="P34" s="709"/>
      <c r="Q34" s="668"/>
      <c r="R34" s="665"/>
    </row>
    <row r="35" spans="1:18" ht="20.100000000000001" customHeight="1">
      <c r="A35" s="801">
        <v>12</v>
      </c>
      <c r="B35" s="686" t="str">
        <f>В!D33</f>
        <v>ЧЕПСАРАКОВА Валерия</v>
      </c>
      <c r="C35" s="578" t="str">
        <f>В!E33</f>
        <v>Брайко Н.М., Чучунов В.Г.</v>
      </c>
      <c r="D35" s="578" t="str">
        <f>В!F33</f>
        <v>СШОР</v>
      </c>
      <c r="E35" s="578" t="str">
        <f>В!G33</f>
        <v>МСМК</v>
      </c>
      <c r="F35" s="578" t="str">
        <f>В!H33</f>
        <v>31.01.1989</v>
      </c>
      <c r="G35" s="578" t="str">
        <f>В!I33</f>
        <v>Республика Хакасия</v>
      </c>
      <c r="H35" s="678"/>
      <c r="I35" s="678"/>
      <c r="J35" s="678"/>
      <c r="K35" s="680"/>
      <c r="L35" s="684"/>
      <c r="M35" s="678"/>
      <c r="N35" s="678"/>
      <c r="O35" s="680"/>
      <c r="P35" s="682"/>
      <c r="Q35" s="678"/>
      <c r="R35" s="680"/>
    </row>
    <row r="36" spans="1:18" ht="20.100000000000001" customHeight="1">
      <c r="A36" s="800"/>
      <c r="B36" s="687"/>
      <c r="C36" s="579"/>
      <c r="D36" s="579"/>
      <c r="E36" s="579"/>
      <c r="F36" s="579"/>
      <c r="G36" s="579"/>
      <c r="H36" s="668"/>
      <c r="I36" s="668"/>
      <c r="J36" s="668"/>
      <c r="K36" s="665"/>
      <c r="L36" s="667"/>
      <c r="M36" s="668"/>
      <c r="N36" s="668"/>
      <c r="O36" s="665"/>
      <c r="P36" s="709"/>
      <c r="Q36" s="668"/>
      <c r="R36" s="665"/>
    </row>
    <row r="37" spans="1:18" ht="20.100000000000001" customHeight="1">
      <c r="A37" s="801">
        <v>13</v>
      </c>
      <c r="B37" s="686" t="str">
        <f>В!D35</f>
        <v>ФИО13</v>
      </c>
      <c r="C37" s="578" t="str">
        <f>В!E35</f>
        <v>тренер13</v>
      </c>
      <c r="D37" s="578">
        <f>В!F35</f>
        <v>0</v>
      </c>
      <c r="E37" s="578" t="str">
        <f>В!G35</f>
        <v>р13</v>
      </c>
      <c r="F37" s="578" t="str">
        <f>В!H35</f>
        <v>дата13</v>
      </c>
      <c r="G37" s="578" t="str">
        <f>В!I35</f>
        <v>город13</v>
      </c>
      <c r="H37" s="678"/>
      <c r="I37" s="678"/>
      <c r="J37" s="678"/>
      <c r="K37" s="680"/>
      <c r="L37" s="684"/>
      <c r="M37" s="678"/>
      <c r="N37" s="678"/>
      <c r="O37" s="680"/>
      <c r="P37" s="682"/>
      <c r="Q37" s="678"/>
      <c r="R37" s="680"/>
    </row>
    <row r="38" spans="1:18" ht="20.100000000000001" customHeight="1">
      <c r="A38" s="800"/>
      <c r="B38" s="687"/>
      <c r="C38" s="579"/>
      <c r="D38" s="579"/>
      <c r="E38" s="579"/>
      <c r="F38" s="579"/>
      <c r="G38" s="579"/>
      <c r="H38" s="668"/>
      <c r="I38" s="668"/>
      <c r="J38" s="668"/>
      <c r="K38" s="665"/>
      <c r="L38" s="667"/>
      <c r="M38" s="668"/>
      <c r="N38" s="668"/>
      <c r="O38" s="665"/>
      <c r="P38" s="709"/>
      <c r="Q38" s="668"/>
      <c r="R38" s="665"/>
    </row>
    <row r="39" spans="1:18" ht="20.100000000000001" customHeight="1">
      <c r="A39" s="801">
        <v>14</v>
      </c>
      <c r="B39" s="686" t="str">
        <f>В!D37</f>
        <v>ФИО14</v>
      </c>
      <c r="C39" s="578" t="str">
        <f>В!E37</f>
        <v>тренер14</v>
      </c>
      <c r="D39" s="578">
        <f>В!F37</f>
        <v>0</v>
      </c>
      <c r="E39" s="578" t="str">
        <f>В!G37</f>
        <v>р14</v>
      </c>
      <c r="F39" s="578" t="str">
        <f>В!H37</f>
        <v>дата14</v>
      </c>
      <c r="G39" s="578" t="str">
        <f>В!I37</f>
        <v>город14</v>
      </c>
      <c r="H39" s="678"/>
      <c r="I39" s="678"/>
      <c r="J39" s="678"/>
      <c r="K39" s="680"/>
      <c r="L39" s="684"/>
      <c r="M39" s="678"/>
      <c r="N39" s="678"/>
      <c r="O39" s="680"/>
      <c r="P39" s="682"/>
      <c r="Q39" s="678"/>
      <c r="R39" s="680"/>
    </row>
    <row r="40" spans="1:18" ht="20.100000000000001" customHeight="1">
      <c r="A40" s="800"/>
      <c r="B40" s="687"/>
      <c r="C40" s="579"/>
      <c r="D40" s="579"/>
      <c r="E40" s="579"/>
      <c r="F40" s="579"/>
      <c r="G40" s="579"/>
      <c r="H40" s="668"/>
      <c r="I40" s="668"/>
      <c r="J40" s="668"/>
      <c r="K40" s="665"/>
      <c r="L40" s="667"/>
      <c r="M40" s="668"/>
      <c r="N40" s="668"/>
      <c r="O40" s="665"/>
      <c r="P40" s="709"/>
      <c r="Q40" s="668"/>
      <c r="R40" s="665"/>
    </row>
    <row r="41" spans="1:18" ht="20.100000000000001" customHeight="1">
      <c r="A41" s="801">
        <v>15</v>
      </c>
      <c r="B41" s="686" t="str">
        <f>В!D39</f>
        <v>ФИО15</v>
      </c>
      <c r="C41" s="578" t="str">
        <f>В!E39</f>
        <v>тренер15</v>
      </c>
      <c r="D41" s="578">
        <f>В!F39</f>
        <v>0</v>
      </c>
      <c r="E41" s="578" t="str">
        <f>В!G39</f>
        <v>р15</v>
      </c>
      <c r="F41" s="578" t="str">
        <f>В!H39</f>
        <v>дата15</v>
      </c>
      <c r="G41" s="578" t="str">
        <f>В!I39</f>
        <v>город15</v>
      </c>
      <c r="H41" s="678"/>
      <c r="I41" s="678"/>
      <c r="J41" s="678"/>
      <c r="K41" s="680"/>
      <c r="L41" s="684"/>
      <c r="M41" s="678"/>
      <c r="N41" s="678"/>
      <c r="O41" s="680"/>
      <c r="P41" s="682"/>
      <c r="Q41" s="678"/>
      <c r="R41" s="680"/>
    </row>
    <row r="42" spans="1:18" ht="20.100000000000001" customHeight="1">
      <c r="A42" s="800"/>
      <c r="B42" s="687"/>
      <c r="C42" s="579"/>
      <c r="D42" s="579"/>
      <c r="E42" s="579"/>
      <c r="F42" s="579"/>
      <c r="G42" s="579"/>
      <c r="H42" s="668"/>
      <c r="I42" s="668"/>
      <c r="J42" s="668"/>
      <c r="K42" s="665"/>
      <c r="L42" s="667"/>
      <c r="M42" s="668"/>
      <c r="N42" s="668"/>
      <c r="O42" s="665"/>
      <c r="P42" s="709"/>
      <c r="Q42" s="668"/>
      <c r="R42" s="665"/>
    </row>
    <row r="43" spans="1:18" ht="20.100000000000001" customHeight="1">
      <c r="A43" s="801">
        <v>16</v>
      </c>
      <c r="B43" s="686" t="str">
        <f>В!D41</f>
        <v>ФИО16</v>
      </c>
      <c r="C43" s="578" t="str">
        <f>В!E41</f>
        <v>тренер16</v>
      </c>
      <c r="D43" s="578">
        <f>В!F41</f>
        <v>0</v>
      </c>
      <c r="E43" s="578" t="str">
        <f>В!G41</f>
        <v>р16</v>
      </c>
      <c r="F43" s="578" t="str">
        <f>В!H41</f>
        <v>дата16</v>
      </c>
      <c r="G43" s="578" t="str">
        <f>В!I41</f>
        <v>город16</v>
      </c>
      <c r="H43" s="678"/>
      <c r="I43" s="678"/>
      <c r="J43" s="678"/>
      <c r="K43" s="680"/>
      <c r="L43" s="684"/>
      <c r="M43" s="678"/>
      <c r="N43" s="678"/>
      <c r="O43" s="680"/>
      <c r="P43" s="682"/>
      <c r="Q43" s="678"/>
      <c r="R43" s="680"/>
    </row>
    <row r="44" spans="1:18" ht="20.100000000000001" customHeight="1">
      <c r="A44" s="800"/>
      <c r="B44" s="687"/>
      <c r="C44" s="579"/>
      <c r="D44" s="579"/>
      <c r="E44" s="579"/>
      <c r="F44" s="579"/>
      <c r="G44" s="579"/>
      <c r="H44" s="668"/>
      <c r="I44" s="668"/>
      <c r="J44" s="668"/>
      <c r="K44" s="665"/>
      <c r="L44" s="667"/>
      <c r="M44" s="668"/>
      <c r="N44" s="668"/>
      <c r="O44" s="665"/>
      <c r="P44" s="709"/>
      <c r="Q44" s="668"/>
      <c r="R44" s="665"/>
    </row>
    <row r="45" spans="1:18" ht="20.100000000000001" customHeight="1">
      <c r="A45" s="801">
        <v>17</v>
      </c>
      <c r="B45" s="686" t="str">
        <f>В!D43</f>
        <v>ФИО17</v>
      </c>
      <c r="C45" s="578" t="str">
        <f>В!E43</f>
        <v>тренер17</v>
      </c>
      <c r="D45" s="578">
        <f>В!F43</f>
        <v>0</v>
      </c>
      <c r="E45" s="578" t="str">
        <f>В!G43</f>
        <v>р17</v>
      </c>
      <c r="F45" s="578" t="str">
        <f>В!H43</f>
        <v>дата17</v>
      </c>
      <c r="G45" s="578" t="str">
        <f>В!I43</f>
        <v>город17</v>
      </c>
      <c r="H45" s="678"/>
      <c r="I45" s="678"/>
      <c r="J45" s="678"/>
      <c r="K45" s="680"/>
      <c r="L45" s="684"/>
      <c r="M45" s="678"/>
      <c r="N45" s="678"/>
      <c r="O45" s="680"/>
      <c r="P45" s="682"/>
      <c r="Q45" s="678"/>
      <c r="R45" s="680"/>
    </row>
    <row r="46" spans="1:18" ht="20.100000000000001" customHeight="1">
      <c r="A46" s="800"/>
      <c r="B46" s="687"/>
      <c r="C46" s="579"/>
      <c r="D46" s="579"/>
      <c r="E46" s="579"/>
      <c r="F46" s="579"/>
      <c r="G46" s="579"/>
      <c r="H46" s="668"/>
      <c r="I46" s="668"/>
      <c r="J46" s="668"/>
      <c r="K46" s="665"/>
      <c r="L46" s="667"/>
      <c r="M46" s="668"/>
      <c r="N46" s="668"/>
      <c r="O46" s="665"/>
      <c r="P46" s="709"/>
      <c r="Q46" s="668"/>
      <c r="R46" s="665"/>
    </row>
    <row r="47" spans="1:18" ht="20.100000000000001" customHeight="1">
      <c r="A47" s="801">
        <v>18</v>
      </c>
      <c r="B47" s="686" t="str">
        <f>В!D45</f>
        <v>ФИО18</v>
      </c>
      <c r="C47" s="578" t="str">
        <f>В!E45</f>
        <v>тренер18</v>
      </c>
      <c r="D47" s="578">
        <f>В!F45</f>
        <v>0</v>
      </c>
      <c r="E47" s="578" t="str">
        <f>В!G45</f>
        <v>р18</v>
      </c>
      <c r="F47" s="578" t="str">
        <f>В!H45</f>
        <v>дата18</v>
      </c>
      <c r="G47" s="578" t="str">
        <f>В!I45</f>
        <v>город18</v>
      </c>
      <c r="H47" s="678"/>
      <c r="I47" s="678"/>
      <c r="J47" s="678"/>
      <c r="K47" s="680"/>
      <c r="L47" s="684"/>
      <c r="M47" s="678"/>
      <c r="N47" s="678"/>
      <c r="O47" s="680"/>
      <c r="P47" s="682"/>
      <c r="Q47" s="678"/>
      <c r="R47" s="680"/>
    </row>
    <row r="48" spans="1:18" ht="20.100000000000001" customHeight="1">
      <c r="A48" s="800"/>
      <c r="B48" s="687"/>
      <c r="C48" s="579"/>
      <c r="D48" s="579"/>
      <c r="E48" s="579"/>
      <c r="F48" s="579"/>
      <c r="G48" s="579"/>
      <c r="H48" s="668"/>
      <c r="I48" s="668"/>
      <c r="J48" s="668"/>
      <c r="K48" s="665"/>
      <c r="L48" s="667"/>
      <c r="M48" s="668"/>
      <c r="N48" s="668"/>
      <c r="O48" s="665"/>
      <c r="P48" s="709"/>
      <c r="Q48" s="668"/>
      <c r="R48" s="665"/>
    </row>
    <row r="49" spans="1:18" ht="20.100000000000001" customHeight="1">
      <c r="A49" s="801">
        <v>19</v>
      </c>
      <c r="B49" s="686" t="str">
        <f>В!D47</f>
        <v>ФИО19</v>
      </c>
      <c r="C49" s="578" t="str">
        <f>В!E47</f>
        <v>тренер19</v>
      </c>
      <c r="D49" s="578">
        <f>В!F47</f>
        <v>0</v>
      </c>
      <c r="E49" s="578" t="str">
        <f>В!G47</f>
        <v>р19</v>
      </c>
      <c r="F49" s="578" t="str">
        <f>В!H47</f>
        <v>дата19</v>
      </c>
      <c r="G49" s="578" t="str">
        <f>В!I47</f>
        <v>город19</v>
      </c>
      <c r="H49" s="678"/>
      <c r="I49" s="678"/>
      <c r="J49" s="678"/>
      <c r="K49" s="680"/>
      <c r="L49" s="684"/>
      <c r="M49" s="678"/>
      <c r="N49" s="678"/>
      <c r="O49" s="680"/>
      <c r="P49" s="682"/>
      <c r="Q49" s="678"/>
      <c r="R49" s="680"/>
    </row>
    <row r="50" spans="1:18" ht="20.100000000000001" customHeight="1">
      <c r="A50" s="800"/>
      <c r="B50" s="687"/>
      <c r="C50" s="579"/>
      <c r="D50" s="579"/>
      <c r="E50" s="579"/>
      <c r="F50" s="579"/>
      <c r="G50" s="579"/>
      <c r="H50" s="668"/>
      <c r="I50" s="668"/>
      <c r="J50" s="668"/>
      <c r="K50" s="665"/>
      <c r="L50" s="667"/>
      <c r="M50" s="668"/>
      <c r="N50" s="668"/>
      <c r="O50" s="665"/>
      <c r="P50" s="709"/>
      <c r="Q50" s="668"/>
      <c r="R50" s="665"/>
    </row>
    <row r="51" spans="1:18" ht="20.100000000000001" customHeight="1">
      <c r="A51" s="801">
        <v>20</v>
      </c>
      <c r="B51" s="686" t="str">
        <f>В!D49</f>
        <v>ФИО20</v>
      </c>
      <c r="C51" s="578" t="str">
        <f>В!E49</f>
        <v>тренер20</v>
      </c>
      <c r="D51" s="578">
        <f>В!F49</f>
        <v>0</v>
      </c>
      <c r="E51" s="578" t="str">
        <f>В!G49</f>
        <v>р20</v>
      </c>
      <c r="F51" s="578" t="str">
        <f>В!H49</f>
        <v>дата20</v>
      </c>
      <c r="G51" s="578" t="str">
        <f>В!I49</f>
        <v>город20</v>
      </c>
      <c r="H51" s="678"/>
      <c r="I51" s="678"/>
      <c r="J51" s="678"/>
      <c r="K51" s="680"/>
      <c r="L51" s="684"/>
      <c r="M51" s="678"/>
      <c r="N51" s="678"/>
      <c r="O51" s="680"/>
      <c r="P51" s="682"/>
      <c r="Q51" s="678"/>
      <c r="R51" s="680"/>
    </row>
    <row r="52" spans="1:18" ht="20.100000000000001" customHeight="1">
      <c r="A52" s="800"/>
      <c r="B52" s="687"/>
      <c r="C52" s="579"/>
      <c r="D52" s="579"/>
      <c r="E52" s="579"/>
      <c r="F52" s="579"/>
      <c r="G52" s="579"/>
      <c r="H52" s="668"/>
      <c r="I52" s="668"/>
      <c r="J52" s="668"/>
      <c r="K52" s="665"/>
      <c r="L52" s="667"/>
      <c r="M52" s="668"/>
      <c r="N52" s="668"/>
      <c r="O52" s="665"/>
      <c r="P52" s="709"/>
      <c r="Q52" s="668"/>
      <c r="R52" s="665"/>
    </row>
    <row r="53" spans="1:18" ht="20.100000000000001" customHeight="1">
      <c r="A53" s="801">
        <v>21</v>
      </c>
      <c r="B53" s="686" t="str">
        <f>В!D51</f>
        <v>ФИО21</v>
      </c>
      <c r="C53" s="578" t="str">
        <f>В!E51</f>
        <v>тренер21</v>
      </c>
      <c r="D53" s="578">
        <f>В!F51</f>
        <v>0</v>
      </c>
      <c r="E53" s="578" t="str">
        <f>В!G51</f>
        <v>р21</v>
      </c>
      <c r="F53" s="578" t="str">
        <f>В!H51</f>
        <v>дата21</v>
      </c>
      <c r="G53" s="578" t="str">
        <f>В!I51</f>
        <v>город21</v>
      </c>
      <c r="H53" s="678"/>
      <c r="I53" s="678"/>
      <c r="J53" s="678"/>
      <c r="K53" s="680"/>
      <c r="L53" s="684"/>
      <c r="M53" s="678"/>
      <c r="N53" s="678"/>
      <c r="O53" s="680"/>
      <c r="P53" s="682"/>
      <c r="Q53" s="678"/>
      <c r="R53" s="680"/>
    </row>
    <row r="54" spans="1:18" ht="20.100000000000001" customHeight="1">
      <c r="A54" s="800"/>
      <c r="B54" s="687"/>
      <c r="C54" s="579"/>
      <c r="D54" s="579"/>
      <c r="E54" s="579"/>
      <c r="F54" s="579"/>
      <c r="G54" s="579"/>
      <c r="H54" s="668"/>
      <c r="I54" s="668"/>
      <c r="J54" s="668"/>
      <c r="K54" s="665"/>
      <c r="L54" s="667"/>
      <c r="M54" s="668"/>
      <c r="N54" s="668"/>
      <c r="O54" s="665"/>
      <c r="P54" s="709"/>
      <c r="Q54" s="668"/>
      <c r="R54" s="665"/>
    </row>
    <row r="55" spans="1:18" ht="20.100000000000001" customHeight="1">
      <c r="A55" s="801">
        <v>22</v>
      </c>
      <c r="B55" s="686" t="str">
        <f>В!D53</f>
        <v>ФИО22</v>
      </c>
      <c r="C55" s="578" t="str">
        <f>В!E53</f>
        <v>тренер22</v>
      </c>
      <c r="D55" s="578">
        <f>В!F53</f>
        <v>0</v>
      </c>
      <c r="E55" s="578" t="str">
        <f>В!G53</f>
        <v>р22</v>
      </c>
      <c r="F55" s="578" t="str">
        <f>В!H53</f>
        <v>дата22</v>
      </c>
      <c r="G55" s="578" t="str">
        <f>В!I53</f>
        <v>город22</v>
      </c>
      <c r="H55" s="678"/>
      <c r="I55" s="678"/>
      <c r="J55" s="678"/>
      <c r="K55" s="680"/>
      <c r="L55" s="684"/>
      <c r="M55" s="678"/>
      <c r="N55" s="678"/>
      <c r="O55" s="680"/>
      <c r="P55" s="682"/>
      <c r="Q55" s="678"/>
      <c r="R55" s="680"/>
    </row>
    <row r="56" spans="1:18" ht="20.100000000000001" customHeight="1">
      <c r="A56" s="800"/>
      <c r="B56" s="687"/>
      <c r="C56" s="579"/>
      <c r="D56" s="579"/>
      <c r="E56" s="579"/>
      <c r="F56" s="579"/>
      <c r="G56" s="579"/>
      <c r="H56" s="668"/>
      <c r="I56" s="668"/>
      <c r="J56" s="668"/>
      <c r="K56" s="665"/>
      <c r="L56" s="667"/>
      <c r="M56" s="668"/>
      <c r="N56" s="668"/>
      <c r="O56" s="665"/>
      <c r="P56" s="709"/>
      <c r="Q56" s="668"/>
      <c r="R56" s="665"/>
    </row>
    <row r="57" spans="1:18" ht="20.100000000000001" customHeight="1">
      <c r="A57" s="801">
        <v>23</v>
      </c>
      <c r="B57" s="686" t="str">
        <f>В!D55</f>
        <v>ФИО23</v>
      </c>
      <c r="C57" s="578" t="str">
        <f>В!E55</f>
        <v>тренер23</v>
      </c>
      <c r="D57" s="578">
        <f>В!F55</f>
        <v>0</v>
      </c>
      <c r="E57" s="578" t="str">
        <f>В!G55</f>
        <v>р23</v>
      </c>
      <c r="F57" s="578" t="str">
        <f>В!H55</f>
        <v>дата23</v>
      </c>
      <c r="G57" s="578" t="str">
        <f>В!I55</f>
        <v>город23</v>
      </c>
      <c r="H57" s="678"/>
      <c r="I57" s="678"/>
      <c r="J57" s="678"/>
      <c r="K57" s="680"/>
      <c r="L57" s="684"/>
      <c r="M57" s="678"/>
      <c r="N57" s="678"/>
      <c r="O57" s="680"/>
      <c r="P57" s="682"/>
      <c r="Q57" s="678"/>
      <c r="R57" s="680"/>
    </row>
    <row r="58" spans="1:18" ht="20.100000000000001" customHeight="1">
      <c r="A58" s="800"/>
      <c r="B58" s="687"/>
      <c r="C58" s="579"/>
      <c r="D58" s="579"/>
      <c r="E58" s="579"/>
      <c r="F58" s="579"/>
      <c r="G58" s="579"/>
      <c r="H58" s="668"/>
      <c r="I58" s="668"/>
      <c r="J58" s="668"/>
      <c r="K58" s="665"/>
      <c r="L58" s="667"/>
      <c r="M58" s="668"/>
      <c r="N58" s="668"/>
      <c r="O58" s="665"/>
      <c r="P58" s="709"/>
      <c r="Q58" s="668"/>
      <c r="R58" s="665"/>
    </row>
    <row r="59" spans="1:18" ht="20.100000000000001" customHeight="1">
      <c r="A59" s="801">
        <v>24</v>
      </c>
      <c r="B59" s="686" t="str">
        <f>В!D57</f>
        <v>ФИО24</v>
      </c>
      <c r="C59" s="578" t="str">
        <f>В!E57</f>
        <v>тренер24</v>
      </c>
      <c r="D59" s="578">
        <f>В!F57</f>
        <v>0</v>
      </c>
      <c r="E59" s="578" t="str">
        <f>В!G57</f>
        <v>р24</v>
      </c>
      <c r="F59" s="578" t="str">
        <f>В!H57</f>
        <v>дата24</v>
      </c>
      <c r="G59" s="578" t="str">
        <f>В!I57</f>
        <v>город24</v>
      </c>
      <c r="H59" s="678"/>
      <c r="I59" s="678"/>
      <c r="J59" s="678"/>
      <c r="K59" s="680"/>
      <c r="L59" s="684"/>
      <c r="M59" s="678"/>
      <c r="N59" s="678"/>
      <c r="O59" s="680"/>
      <c r="P59" s="682"/>
      <c r="Q59" s="678"/>
      <c r="R59" s="680"/>
    </row>
    <row r="60" spans="1:18" ht="20.100000000000001" customHeight="1">
      <c r="A60" s="800"/>
      <c r="B60" s="687"/>
      <c r="C60" s="579"/>
      <c r="D60" s="579"/>
      <c r="E60" s="579"/>
      <c r="F60" s="579"/>
      <c r="G60" s="579"/>
      <c r="H60" s="668"/>
      <c r="I60" s="668"/>
      <c r="J60" s="668"/>
      <c r="K60" s="665"/>
      <c r="L60" s="667"/>
      <c r="M60" s="668"/>
      <c r="N60" s="668"/>
      <c r="O60" s="665"/>
      <c r="P60" s="709"/>
      <c r="Q60" s="668"/>
      <c r="R60" s="665"/>
    </row>
    <row r="61" spans="1:18" ht="20.100000000000001" customHeight="1">
      <c r="A61" s="801">
        <v>25</v>
      </c>
      <c r="B61" s="686" t="str">
        <f>В!D59</f>
        <v>ФИО25</v>
      </c>
      <c r="C61" s="578" t="str">
        <f>В!E59</f>
        <v>тренер25</v>
      </c>
      <c r="D61" s="578">
        <f>В!F59</f>
        <v>0</v>
      </c>
      <c r="E61" s="578" t="str">
        <f>В!G59</f>
        <v>р25</v>
      </c>
      <c r="F61" s="578" t="str">
        <f>В!H59</f>
        <v>дата25</v>
      </c>
      <c r="G61" s="578" t="str">
        <f>В!I59</f>
        <v>город25</v>
      </c>
      <c r="H61" s="678"/>
      <c r="I61" s="678"/>
      <c r="J61" s="678"/>
      <c r="K61" s="680"/>
      <c r="L61" s="684"/>
      <c r="M61" s="678"/>
      <c r="N61" s="678"/>
      <c r="O61" s="680"/>
      <c r="P61" s="682"/>
      <c r="Q61" s="678"/>
      <c r="R61" s="680"/>
    </row>
    <row r="62" spans="1:18" ht="20.100000000000001" customHeight="1">
      <c r="A62" s="800"/>
      <c r="B62" s="687"/>
      <c r="C62" s="579"/>
      <c r="D62" s="579"/>
      <c r="E62" s="579"/>
      <c r="F62" s="579"/>
      <c r="G62" s="579"/>
      <c r="H62" s="668"/>
      <c r="I62" s="668"/>
      <c r="J62" s="668"/>
      <c r="K62" s="665"/>
      <c r="L62" s="667"/>
      <c r="M62" s="668"/>
      <c r="N62" s="668"/>
      <c r="O62" s="665"/>
      <c r="P62" s="709"/>
      <c r="Q62" s="668"/>
      <c r="R62" s="665"/>
    </row>
    <row r="63" spans="1:18" ht="20.100000000000001" customHeight="1">
      <c r="A63" s="801">
        <v>26</v>
      </c>
      <c r="B63" s="686" t="str">
        <f>В!D61</f>
        <v>ФИО26</v>
      </c>
      <c r="C63" s="578" t="str">
        <f>В!E61</f>
        <v>тренер26</v>
      </c>
      <c r="D63" s="578">
        <f>В!F61</f>
        <v>0</v>
      </c>
      <c r="E63" s="578" t="str">
        <f>В!G61</f>
        <v>р26</v>
      </c>
      <c r="F63" s="578" t="str">
        <f>В!H61</f>
        <v>дата26</v>
      </c>
      <c r="G63" s="578" t="str">
        <f>В!I61</f>
        <v>город26</v>
      </c>
      <c r="H63" s="678"/>
      <c r="I63" s="678"/>
      <c r="J63" s="678"/>
      <c r="K63" s="680"/>
      <c r="L63" s="684"/>
      <c r="M63" s="678"/>
      <c r="N63" s="678"/>
      <c r="O63" s="680"/>
      <c r="P63" s="682"/>
      <c r="Q63" s="678"/>
      <c r="R63" s="680"/>
    </row>
    <row r="64" spans="1:18" ht="20.100000000000001" customHeight="1">
      <c r="A64" s="800"/>
      <c r="B64" s="687"/>
      <c r="C64" s="579"/>
      <c r="D64" s="579"/>
      <c r="E64" s="579"/>
      <c r="F64" s="579"/>
      <c r="G64" s="579"/>
      <c r="H64" s="668"/>
      <c r="I64" s="668"/>
      <c r="J64" s="668"/>
      <c r="K64" s="665"/>
      <c r="L64" s="667"/>
      <c r="M64" s="668"/>
      <c r="N64" s="668"/>
      <c r="O64" s="665"/>
      <c r="P64" s="709"/>
      <c r="Q64" s="668"/>
      <c r="R64" s="665"/>
    </row>
    <row r="65" spans="1:18" ht="20.100000000000001" customHeight="1">
      <c r="A65" s="801">
        <v>27</v>
      </c>
      <c r="B65" s="686" t="str">
        <f>В!D63</f>
        <v>ФИО27</v>
      </c>
      <c r="C65" s="578" t="str">
        <f>В!E63</f>
        <v>тренер27</v>
      </c>
      <c r="D65" s="578">
        <f>В!F63</f>
        <v>0</v>
      </c>
      <c r="E65" s="578" t="str">
        <f>В!G63</f>
        <v>р27</v>
      </c>
      <c r="F65" s="578" t="str">
        <f>В!H63</f>
        <v>дата27</v>
      </c>
      <c r="G65" s="578" t="str">
        <f>В!I63</f>
        <v>город27</v>
      </c>
      <c r="H65" s="678"/>
      <c r="I65" s="678"/>
      <c r="J65" s="678"/>
      <c r="K65" s="680"/>
      <c r="L65" s="684"/>
      <c r="M65" s="678"/>
      <c r="N65" s="678"/>
      <c r="O65" s="680"/>
      <c r="P65" s="682"/>
      <c r="Q65" s="678"/>
      <c r="R65" s="680"/>
    </row>
    <row r="66" spans="1:18" ht="20.100000000000001" customHeight="1">
      <c r="A66" s="800"/>
      <c r="B66" s="687"/>
      <c r="C66" s="579"/>
      <c r="D66" s="579"/>
      <c r="E66" s="579"/>
      <c r="F66" s="579"/>
      <c r="G66" s="579"/>
      <c r="H66" s="668"/>
      <c r="I66" s="668"/>
      <c r="J66" s="668"/>
      <c r="K66" s="665"/>
      <c r="L66" s="667"/>
      <c r="M66" s="668"/>
      <c r="N66" s="668"/>
      <c r="O66" s="665"/>
      <c r="P66" s="709"/>
      <c r="Q66" s="668"/>
      <c r="R66" s="665"/>
    </row>
    <row r="67" spans="1:18" ht="20.100000000000001" customHeight="1">
      <c r="A67" s="801">
        <v>28</v>
      </c>
      <c r="B67" s="686" t="str">
        <f>В!D65</f>
        <v>ФИО28</v>
      </c>
      <c r="C67" s="578" t="str">
        <f>В!E65</f>
        <v>тренер28</v>
      </c>
      <c r="D67" s="578">
        <f>В!F65</f>
        <v>0</v>
      </c>
      <c r="E67" s="578" t="str">
        <f>В!G65</f>
        <v>р28</v>
      </c>
      <c r="F67" s="578" t="str">
        <f>В!H65</f>
        <v>дата28</v>
      </c>
      <c r="G67" s="578" t="str">
        <f>В!I65</f>
        <v>город28</v>
      </c>
      <c r="H67" s="678"/>
      <c r="I67" s="678"/>
      <c r="J67" s="678"/>
      <c r="K67" s="680"/>
      <c r="L67" s="684"/>
      <c r="M67" s="678"/>
      <c r="N67" s="678"/>
      <c r="O67" s="680"/>
      <c r="P67" s="682"/>
      <c r="Q67" s="678"/>
      <c r="R67" s="680"/>
    </row>
    <row r="68" spans="1:18" ht="20.100000000000001" customHeight="1">
      <c r="A68" s="800"/>
      <c r="B68" s="687"/>
      <c r="C68" s="579"/>
      <c r="D68" s="579"/>
      <c r="E68" s="579"/>
      <c r="F68" s="579"/>
      <c r="G68" s="579"/>
      <c r="H68" s="668"/>
      <c r="I68" s="668"/>
      <c r="J68" s="668"/>
      <c r="K68" s="665"/>
      <c r="L68" s="667"/>
      <c r="M68" s="668"/>
      <c r="N68" s="668"/>
      <c r="O68" s="665"/>
      <c r="P68" s="709"/>
      <c r="Q68" s="668"/>
      <c r="R68" s="665"/>
    </row>
    <row r="69" spans="1:18" ht="20.100000000000001" customHeight="1">
      <c r="A69" s="801">
        <v>29</v>
      </c>
      <c r="B69" s="686" t="str">
        <f>В!D67</f>
        <v>ФИО29</v>
      </c>
      <c r="C69" s="578" t="str">
        <f>В!E67</f>
        <v>тренер29</v>
      </c>
      <c r="D69" s="578">
        <f>В!F67</f>
        <v>0</v>
      </c>
      <c r="E69" s="578" t="str">
        <f>В!G67</f>
        <v>р29</v>
      </c>
      <c r="F69" s="578" t="str">
        <f>В!H67</f>
        <v>дата29</v>
      </c>
      <c r="G69" s="578" t="str">
        <f>В!I67</f>
        <v>город29</v>
      </c>
      <c r="H69" s="678"/>
      <c r="I69" s="678"/>
      <c r="J69" s="678"/>
      <c r="K69" s="680"/>
      <c r="L69" s="684"/>
      <c r="M69" s="678"/>
      <c r="N69" s="678"/>
      <c r="O69" s="680"/>
      <c r="P69" s="682"/>
      <c r="Q69" s="678"/>
      <c r="R69" s="680"/>
    </row>
    <row r="70" spans="1:18" ht="20.100000000000001" customHeight="1">
      <c r="A70" s="800"/>
      <c r="B70" s="687"/>
      <c r="C70" s="579"/>
      <c r="D70" s="579"/>
      <c r="E70" s="579"/>
      <c r="F70" s="579"/>
      <c r="G70" s="579"/>
      <c r="H70" s="668"/>
      <c r="I70" s="668"/>
      <c r="J70" s="668"/>
      <c r="K70" s="665"/>
      <c r="L70" s="667"/>
      <c r="M70" s="668"/>
      <c r="N70" s="668"/>
      <c r="O70" s="665"/>
      <c r="P70" s="709"/>
      <c r="Q70" s="668"/>
      <c r="R70" s="665"/>
    </row>
    <row r="71" spans="1:18" ht="20.100000000000001" customHeight="1">
      <c r="A71" s="801">
        <v>30</v>
      </c>
      <c r="B71" s="686" t="str">
        <f>В!D69</f>
        <v>ФИО30</v>
      </c>
      <c r="C71" s="578" t="str">
        <f>В!E69</f>
        <v>тренер30</v>
      </c>
      <c r="D71" s="578">
        <f>В!F69</f>
        <v>0</v>
      </c>
      <c r="E71" s="578" t="str">
        <f>В!G69</f>
        <v>р30</v>
      </c>
      <c r="F71" s="578" t="str">
        <f>В!H69</f>
        <v>дата30</v>
      </c>
      <c r="G71" s="578" t="str">
        <f>В!I69</f>
        <v>город30</v>
      </c>
      <c r="H71" s="678"/>
      <c r="I71" s="678"/>
      <c r="J71" s="678"/>
      <c r="K71" s="680"/>
      <c r="L71" s="684"/>
      <c r="M71" s="678"/>
      <c r="N71" s="678"/>
      <c r="O71" s="680"/>
      <c r="P71" s="682"/>
      <c r="Q71" s="678"/>
      <c r="R71" s="680"/>
    </row>
    <row r="72" spans="1:18" ht="20.100000000000001" customHeight="1">
      <c r="A72" s="800"/>
      <c r="B72" s="687"/>
      <c r="C72" s="579"/>
      <c r="D72" s="579"/>
      <c r="E72" s="579"/>
      <c r="F72" s="579"/>
      <c r="G72" s="579"/>
      <c r="H72" s="668"/>
      <c r="I72" s="668"/>
      <c r="J72" s="668"/>
      <c r="K72" s="665"/>
      <c r="L72" s="667"/>
      <c r="M72" s="668"/>
      <c r="N72" s="668"/>
      <c r="O72" s="665"/>
      <c r="P72" s="709"/>
      <c r="Q72" s="668"/>
      <c r="R72" s="665"/>
    </row>
    <row r="73" spans="1:18" ht="20.100000000000001" customHeight="1">
      <c r="A73" s="801">
        <v>31</v>
      </c>
      <c r="B73" s="686" t="str">
        <f>В!D71</f>
        <v>ФИО31</v>
      </c>
      <c r="C73" s="578" t="str">
        <f>В!E71</f>
        <v>тренер31</v>
      </c>
      <c r="D73" s="578">
        <f>В!F71</f>
        <v>0</v>
      </c>
      <c r="E73" s="578" t="str">
        <f>В!G71</f>
        <v>р31</v>
      </c>
      <c r="F73" s="578" t="str">
        <f>В!H71</f>
        <v>дата31</v>
      </c>
      <c r="G73" s="578" t="str">
        <f>В!I71</f>
        <v>город31</v>
      </c>
      <c r="H73" s="678"/>
      <c r="I73" s="678"/>
      <c r="J73" s="678"/>
      <c r="K73" s="680"/>
      <c r="L73" s="684"/>
      <c r="M73" s="678"/>
      <c r="N73" s="678"/>
      <c r="O73" s="680"/>
      <c r="P73" s="682"/>
      <c r="Q73" s="678"/>
      <c r="R73" s="680"/>
    </row>
    <row r="74" spans="1:18" ht="20.100000000000001" customHeight="1">
      <c r="A74" s="800"/>
      <c r="B74" s="687"/>
      <c r="C74" s="579"/>
      <c r="D74" s="579"/>
      <c r="E74" s="579"/>
      <c r="F74" s="579"/>
      <c r="G74" s="579"/>
      <c r="H74" s="668"/>
      <c r="I74" s="668"/>
      <c r="J74" s="668"/>
      <c r="K74" s="665"/>
      <c r="L74" s="667"/>
      <c r="M74" s="668"/>
      <c r="N74" s="668"/>
      <c r="O74" s="665"/>
      <c r="P74" s="709"/>
      <c r="Q74" s="668"/>
      <c r="R74" s="665"/>
    </row>
    <row r="75" spans="1:18" ht="20.100000000000001" customHeight="1">
      <c r="A75" s="801">
        <v>32</v>
      </c>
      <c r="B75" s="686" t="str">
        <f>В!D73</f>
        <v>ФИО32</v>
      </c>
      <c r="C75" s="578" t="str">
        <f>В!E73</f>
        <v>тренер32</v>
      </c>
      <c r="D75" s="578">
        <f>В!F73</f>
        <v>0</v>
      </c>
      <c r="E75" s="578" t="str">
        <f>В!G73</f>
        <v>р32</v>
      </c>
      <c r="F75" s="578" t="str">
        <f>В!H73</f>
        <v>дата32</v>
      </c>
      <c r="G75" s="578" t="str">
        <f>В!I73</f>
        <v>город32</v>
      </c>
      <c r="H75" s="678"/>
      <c r="I75" s="678"/>
      <c r="J75" s="678"/>
      <c r="K75" s="680"/>
      <c r="L75" s="684"/>
      <c r="M75" s="678"/>
      <c r="N75" s="678"/>
      <c r="O75" s="680"/>
      <c r="P75" s="682"/>
      <c r="Q75" s="678"/>
      <c r="R75" s="680"/>
    </row>
    <row r="76" spans="1:18" ht="20.100000000000001" customHeight="1">
      <c r="A76" s="800"/>
      <c r="B76" s="687"/>
      <c r="C76" s="579"/>
      <c r="D76" s="579"/>
      <c r="E76" s="579"/>
      <c r="F76" s="579"/>
      <c r="G76" s="579"/>
      <c r="H76" s="668"/>
      <c r="I76" s="668"/>
      <c r="J76" s="668"/>
      <c r="K76" s="665"/>
      <c r="L76" s="667"/>
      <c r="M76" s="668"/>
      <c r="N76" s="668"/>
      <c r="O76" s="665"/>
      <c r="P76" s="709"/>
      <c r="Q76" s="668"/>
      <c r="R76" s="665"/>
    </row>
    <row r="77" spans="1:18" ht="20.100000000000001" customHeight="1">
      <c r="A77" s="801">
        <v>33</v>
      </c>
      <c r="B77" s="686" t="str">
        <f>В!D75</f>
        <v>ФИО33</v>
      </c>
      <c r="C77" s="578" t="str">
        <f>В!E75</f>
        <v>тренер33</v>
      </c>
      <c r="D77" s="578">
        <f>В!F75</f>
        <v>0</v>
      </c>
      <c r="E77" s="578" t="str">
        <f>В!G75</f>
        <v>р33</v>
      </c>
      <c r="F77" s="578" t="str">
        <f>В!H75</f>
        <v>дата33</v>
      </c>
      <c r="G77" s="578" t="str">
        <f>В!I75</f>
        <v>город33</v>
      </c>
      <c r="H77" s="678"/>
      <c r="I77" s="678"/>
      <c r="J77" s="678"/>
      <c r="K77" s="680"/>
      <c r="L77" s="684"/>
      <c r="M77" s="678"/>
      <c r="N77" s="678"/>
      <c r="O77" s="680"/>
      <c r="P77" s="682"/>
      <c r="Q77" s="678"/>
      <c r="R77" s="680"/>
    </row>
    <row r="78" spans="1:18" ht="20.100000000000001" customHeight="1">
      <c r="A78" s="800"/>
      <c r="B78" s="687"/>
      <c r="C78" s="579"/>
      <c r="D78" s="579"/>
      <c r="E78" s="579"/>
      <c r="F78" s="579"/>
      <c r="G78" s="579"/>
      <c r="H78" s="668"/>
      <c r="I78" s="668"/>
      <c r="J78" s="668"/>
      <c r="K78" s="665"/>
      <c r="L78" s="667"/>
      <c r="M78" s="668"/>
      <c r="N78" s="668"/>
      <c r="O78" s="665"/>
      <c r="P78" s="709"/>
      <c r="Q78" s="668"/>
      <c r="R78" s="665"/>
    </row>
    <row r="79" spans="1:18" ht="20.100000000000001" customHeight="1">
      <c r="A79" s="801">
        <v>34</v>
      </c>
      <c r="B79" s="686" t="str">
        <f>В!D77</f>
        <v>ФИО34</v>
      </c>
      <c r="C79" s="578" t="str">
        <f>В!E77</f>
        <v>тренер34</v>
      </c>
      <c r="D79" s="578">
        <f>В!F77</f>
        <v>0</v>
      </c>
      <c r="E79" s="578" t="str">
        <f>В!G77</f>
        <v>р34</v>
      </c>
      <c r="F79" s="578" t="str">
        <f>В!H77</f>
        <v>дата34</v>
      </c>
      <c r="G79" s="578" t="str">
        <f>В!I77</f>
        <v>город34</v>
      </c>
      <c r="H79" s="678"/>
      <c r="I79" s="678"/>
      <c r="J79" s="678"/>
      <c r="K79" s="680"/>
      <c r="L79" s="684"/>
      <c r="M79" s="678"/>
      <c r="N79" s="678"/>
      <c r="O79" s="680"/>
      <c r="P79" s="682"/>
      <c r="Q79" s="678"/>
      <c r="R79" s="680"/>
    </row>
    <row r="80" spans="1:18" ht="20.100000000000001" customHeight="1">
      <c r="A80" s="800"/>
      <c r="B80" s="687"/>
      <c r="C80" s="579"/>
      <c r="D80" s="579"/>
      <c r="E80" s="579"/>
      <c r="F80" s="579"/>
      <c r="G80" s="579"/>
      <c r="H80" s="668"/>
      <c r="I80" s="668"/>
      <c r="J80" s="668"/>
      <c r="K80" s="665"/>
      <c r="L80" s="667"/>
      <c r="M80" s="668"/>
      <c r="N80" s="668"/>
      <c r="O80" s="665"/>
      <c r="P80" s="709"/>
      <c r="Q80" s="668"/>
      <c r="R80" s="665"/>
    </row>
    <row r="81" spans="1:18" ht="20.100000000000001" customHeight="1">
      <c r="A81" s="801">
        <v>35</v>
      </c>
      <c r="B81" s="686" t="str">
        <f>В!D79</f>
        <v>ФИО35</v>
      </c>
      <c r="C81" s="578" t="str">
        <f>В!E79</f>
        <v>тренер35</v>
      </c>
      <c r="D81" s="578">
        <f>В!F79</f>
        <v>0</v>
      </c>
      <c r="E81" s="578" t="str">
        <f>В!G79</f>
        <v>р35</v>
      </c>
      <c r="F81" s="578" t="str">
        <f>В!H79</f>
        <v>дата35</v>
      </c>
      <c r="G81" s="578" t="str">
        <f>В!I79</f>
        <v>город35</v>
      </c>
      <c r="H81" s="678"/>
      <c r="I81" s="678"/>
      <c r="J81" s="678"/>
      <c r="K81" s="680"/>
      <c r="L81" s="684"/>
      <c r="M81" s="678"/>
      <c r="N81" s="678"/>
      <c r="O81" s="680"/>
      <c r="P81" s="682"/>
      <c r="Q81" s="678"/>
      <c r="R81" s="680"/>
    </row>
    <row r="82" spans="1:18" ht="20.100000000000001" customHeight="1">
      <c r="A82" s="800"/>
      <c r="B82" s="687"/>
      <c r="C82" s="579"/>
      <c r="D82" s="579"/>
      <c r="E82" s="579"/>
      <c r="F82" s="579"/>
      <c r="G82" s="579"/>
      <c r="H82" s="668"/>
      <c r="I82" s="668"/>
      <c r="J82" s="668"/>
      <c r="K82" s="665"/>
      <c r="L82" s="667"/>
      <c r="M82" s="668"/>
      <c r="N82" s="668"/>
      <c r="O82" s="665"/>
      <c r="P82" s="709"/>
      <c r="Q82" s="668"/>
      <c r="R82" s="665"/>
    </row>
    <row r="83" spans="1:18" ht="20.100000000000001" customHeight="1">
      <c r="A83" s="801">
        <v>36</v>
      </c>
      <c r="B83" s="686" t="str">
        <f>В!D81</f>
        <v>ФИО36</v>
      </c>
      <c r="C83" s="578" t="str">
        <f>В!E81</f>
        <v>тренер36</v>
      </c>
      <c r="D83" s="578">
        <f>В!F81</f>
        <v>0</v>
      </c>
      <c r="E83" s="578" t="str">
        <f>В!G81</f>
        <v>р36</v>
      </c>
      <c r="F83" s="578" t="str">
        <f>В!H81</f>
        <v>дата36</v>
      </c>
      <c r="G83" s="578" t="str">
        <f>В!I81</f>
        <v>город36</v>
      </c>
      <c r="H83" s="678"/>
      <c r="I83" s="678"/>
      <c r="J83" s="678"/>
      <c r="K83" s="680"/>
      <c r="L83" s="684"/>
      <c r="M83" s="678"/>
      <c r="N83" s="678"/>
      <c r="O83" s="680"/>
      <c r="P83" s="682"/>
      <c r="Q83" s="678"/>
      <c r="R83" s="680"/>
    </row>
    <row r="84" spans="1:18" ht="20.100000000000001" customHeight="1">
      <c r="A84" s="800"/>
      <c r="B84" s="687"/>
      <c r="C84" s="579"/>
      <c r="D84" s="579"/>
      <c r="E84" s="579"/>
      <c r="F84" s="579"/>
      <c r="G84" s="579"/>
      <c r="H84" s="668"/>
      <c r="I84" s="668"/>
      <c r="J84" s="668"/>
      <c r="K84" s="665"/>
      <c r="L84" s="667"/>
      <c r="M84" s="668"/>
      <c r="N84" s="668"/>
      <c r="O84" s="665"/>
      <c r="P84" s="709"/>
      <c r="Q84" s="668"/>
      <c r="R84" s="665"/>
    </row>
    <row r="85" spans="1:18" ht="20.100000000000001" customHeight="1">
      <c r="A85" s="801">
        <v>37</v>
      </c>
      <c r="B85" s="686" t="str">
        <f>В!D83</f>
        <v>ФИО37</v>
      </c>
      <c r="C85" s="578" t="str">
        <f>В!E83</f>
        <v>тренер37</v>
      </c>
      <c r="D85" s="578">
        <f>В!F83</f>
        <v>0</v>
      </c>
      <c r="E85" s="578" t="str">
        <f>В!G83</f>
        <v>р37</v>
      </c>
      <c r="F85" s="578" t="str">
        <f>В!H83</f>
        <v>дата37</v>
      </c>
      <c r="G85" s="578" t="str">
        <f>В!I83</f>
        <v>город37</v>
      </c>
      <c r="H85" s="678"/>
      <c r="I85" s="678"/>
      <c r="J85" s="678"/>
      <c r="K85" s="680"/>
      <c r="L85" s="684"/>
      <c r="M85" s="678"/>
      <c r="N85" s="678"/>
      <c r="O85" s="680"/>
      <c r="P85" s="682"/>
      <c r="Q85" s="678"/>
      <c r="R85" s="680"/>
    </row>
    <row r="86" spans="1:18" ht="20.100000000000001" customHeight="1">
      <c r="A86" s="800"/>
      <c r="B86" s="687"/>
      <c r="C86" s="579"/>
      <c r="D86" s="579"/>
      <c r="E86" s="579"/>
      <c r="F86" s="579"/>
      <c r="G86" s="579"/>
      <c r="H86" s="668"/>
      <c r="I86" s="668"/>
      <c r="J86" s="668"/>
      <c r="K86" s="665"/>
      <c r="L86" s="667"/>
      <c r="M86" s="668"/>
      <c r="N86" s="668"/>
      <c r="O86" s="665"/>
      <c r="P86" s="709"/>
      <c r="Q86" s="668"/>
      <c r="R86" s="665"/>
    </row>
    <row r="87" spans="1:18" ht="20.100000000000001" customHeight="1">
      <c r="A87" s="801">
        <v>38</v>
      </c>
      <c r="B87" s="686" t="str">
        <f>В!D85</f>
        <v>ФИО38</v>
      </c>
      <c r="C87" s="578" t="str">
        <f>В!E85</f>
        <v>тренер38</v>
      </c>
      <c r="D87" s="578">
        <f>В!F85</f>
        <v>0</v>
      </c>
      <c r="E87" s="578" t="str">
        <f>В!G85</f>
        <v>р38</v>
      </c>
      <c r="F87" s="578" t="str">
        <f>В!H85</f>
        <v>дата38</v>
      </c>
      <c r="G87" s="578" t="str">
        <f>В!I85</f>
        <v>город38</v>
      </c>
      <c r="H87" s="678"/>
      <c r="I87" s="678"/>
      <c r="J87" s="678"/>
      <c r="K87" s="680"/>
      <c r="L87" s="684"/>
      <c r="M87" s="678"/>
      <c r="N87" s="678"/>
      <c r="O87" s="680"/>
      <c r="P87" s="682"/>
      <c r="Q87" s="678"/>
      <c r="R87" s="680"/>
    </row>
    <row r="88" spans="1:18" ht="20.100000000000001" customHeight="1">
      <c r="A88" s="800"/>
      <c r="B88" s="687"/>
      <c r="C88" s="579"/>
      <c r="D88" s="579"/>
      <c r="E88" s="579"/>
      <c r="F88" s="579"/>
      <c r="G88" s="579"/>
      <c r="H88" s="668"/>
      <c r="I88" s="668"/>
      <c r="J88" s="668"/>
      <c r="K88" s="665"/>
      <c r="L88" s="667"/>
      <c r="M88" s="668"/>
      <c r="N88" s="668"/>
      <c r="O88" s="665"/>
      <c r="P88" s="709"/>
      <c r="Q88" s="668"/>
      <c r="R88" s="665"/>
    </row>
    <row r="89" spans="1:18" ht="20.100000000000001" customHeight="1">
      <c r="A89" s="801">
        <v>39</v>
      </c>
      <c r="B89" s="686" t="str">
        <f>В!D87</f>
        <v>ФИО39</v>
      </c>
      <c r="C89" s="578" t="str">
        <f>В!E87</f>
        <v>тренер39</v>
      </c>
      <c r="D89" s="578">
        <f>В!F87</f>
        <v>0</v>
      </c>
      <c r="E89" s="578" t="str">
        <f>В!G87</f>
        <v>р39</v>
      </c>
      <c r="F89" s="578" t="str">
        <f>В!H87</f>
        <v>дата39</v>
      </c>
      <c r="G89" s="578" t="str">
        <f>В!I87</f>
        <v>город39</v>
      </c>
      <c r="H89" s="678"/>
      <c r="I89" s="678"/>
      <c r="J89" s="678"/>
      <c r="K89" s="680"/>
      <c r="L89" s="684"/>
      <c r="M89" s="678"/>
      <c r="N89" s="678"/>
      <c r="O89" s="680"/>
      <c r="P89" s="682"/>
      <c r="Q89" s="678"/>
      <c r="R89" s="680"/>
    </row>
    <row r="90" spans="1:18" ht="20.100000000000001" customHeight="1">
      <c r="A90" s="800"/>
      <c r="B90" s="687"/>
      <c r="C90" s="579"/>
      <c r="D90" s="579"/>
      <c r="E90" s="579"/>
      <c r="F90" s="579"/>
      <c r="G90" s="579"/>
      <c r="H90" s="668"/>
      <c r="I90" s="668"/>
      <c r="J90" s="668"/>
      <c r="K90" s="665"/>
      <c r="L90" s="667"/>
      <c r="M90" s="668"/>
      <c r="N90" s="668"/>
      <c r="O90" s="665"/>
      <c r="P90" s="709"/>
      <c r="Q90" s="668"/>
      <c r="R90" s="665"/>
    </row>
    <row r="91" spans="1:18" ht="20.100000000000001" customHeight="1">
      <c r="A91" s="801">
        <v>40</v>
      </c>
      <c r="B91" s="686" t="str">
        <f>В!D89</f>
        <v>ФИО40</v>
      </c>
      <c r="C91" s="578" t="str">
        <f>В!E89</f>
        <v>тренер40</v>
      </c>
      <c r="D91" s="578">
        <f>В!F89</f>
        <v>0</v>
      </c>
      <c r="E91" s="578" t="str">
        <f>В!G89</f>
        <v>р40</v>
      </c>
      <c r="F91" s="578" t="str">
        <f>В!H89</f>
        <v>дата40</v>
      </c>
      <c r="G91" s="578" t="str">
        <f>В!I89</f>
        <v>город40</v>
      </c>
      <c r="H91" s="678"/>
      <c r="I91" s="678"/>
      <c r="J91" s="678"/>
      <c r="K91" s="680"/>
      <c r="L91" s="684"/>
      <c r="M91" s="678"/>
      <c r="N91" s="678"/>
      <c r="O91" s="680"/>
      <c r="P91" s="682"/>
      <c r="Q91" s="678"/>
      <c r="R91" s="680"/>
    </row>
    <row r="92" spans="1:18" ht="20.100000000000001" customHeight="1">
      <c r="A92" s="800"/>
      <c r="B92" s="687"/>
      <c r="C92" s="579"/>
      <c r="D92" s="579"/>
      <c r="E92" s="579"/>
      <c r="F92" s="579"/>
      <c r="G92" s="579"/>
      <c r="H92" s="668"/>
      <c r="I92" s="668"/>
      <c r="J92" s="668"/>
      <c r="K92" s="665"/>
      <c r="L92" s="667"/>
      <c r="M92" s="668"/>
      <c r="N92" s="668"/>
      <c r="O92" s="665"/>
      <c r="P92" s="709"/>
      <c r="Q92" s="668"/>
      <c r="R92" s="665"/>
    </row>
    <row r="93" spans="1:18" ht="20.100000000000001" customHeight="1">
      <c r="A93" s="801">
        <v>41</v>
      </c>
      <c r="B93" s="686" t="str">
        <f>В!D109</f>
        <v>ФИО50</v>
      </c>
      <c r="C93" s="578" t="str">
        <f>В!E109</f>
        <v>тренер50</v>
      </c>
      <c r="D93" s="578">
        <f>В!F109</f>
        <v>0</v>
      </c>
      <c r="E93" s="578" t="str">
        <f>В!G109</f>
        <v>р50</v>
      </c>
      <c r="F93" s="578" t="str">
        <f>В!H109</f>
        <v>дата50</v>
      </c>
      <c r="G93" s="578" t="str">
        <f>В!I109</f>
        <v>город50</v>
      </c>
      <c r="H93" s="678"/>
      <c r="I93" s="678"/>
      <c r="J93" s="678"/>
      <c r="K93" s="680"/>
      <c r="L93" s="684"/>
      <c r="M93" s="678"/>
      <c r="N93" s="678"/>
      <c r="O93" s="680"/>
      <c r="P93" s="682"/>
      <c r="Q93" s="678"/>
      <c r="R93" s="680"/>
    </row>
    <row r="94" spans="1:18" ht="20.100000000000001" customHeight="1">
      <c r="A94" s="800"/>
      <c r="B94" s="687"/>
      <c r="C94" s="579"/>
      <c r="D94" s="579"/>
      <c r="E94" s="579"/>
      <c r="F94" s="579"/>
      <c r="G94" s="579"/>
      <c r="H94" s="668"/>
      <c r="I94" s="668"/>
      <c r="J94" s="668"/>
      <c r="K94" s="665"/>
      <c r="L94" s="667"/>
      <c r="M94" s="668"/>
      <c r="N94" s="668"/>
      <c r="O94" s="665"/>
      <c r="P94" s="709"/>
      <c r="Q94" s="668"/>
      <c r="R94" s="665"/>
    </row>
    <row r="96" spans="1:18" ht="27">
      <c r="B96" s="80" t="s">
        <v>45</v>
      </c>
      <c r="C96" s="80"/>
      <c r="D96" s="80"/>
      <c r="E96" s="80"/>
      <c r="F96" s="80"/>
      <c r="G96" s="80"/>
      <c r="H96" s="80"/>
      <c r="I96" s="80" t="s">
        <v>46</v>
      </c>
      <c r="J96" s="80"/>
      <c r="K96" s="80"/>
      <c r="L96" s="80"/>
    </row>
    <row r="97" spans="2:12" ht="27">
      <c r="B97" s="80"/>
      <c r="C97" s="80"/>
      <c r="D97" s="80"/>
      <c r="E97" s="80"/>
      <c r="F97" s="80"/>
      <c r="G97" s="80"/>
      <c r="H97" s="80"/>
      <c r="I97" s="80"/>
      <c r="J97" s="80"/>
      <c r="K97" s="80"/>
      <c r="L97" s="80"/>
    </row>
    <row r="98" spans="2:12" ht="27">
      <c r="B98" s="80" t="s">
        <v>47</v>
      </c>
      <c r="C98" s="80"/>
      <c r="D98" s="80"/>
      <c r="E98" s="80"/>
      <c r="F98" s="80"/>
      <c r="G98" s="80"/>
      <c r="H98" s="80"/>
      <c r="I98" s="80"/>
      <c r="J98" s="80"/>
      <c r="K98" s="80"/>
      <c r="L98" s="80"/>
    </row>
  </sheetData>
  <mergeCells count="755">
    <mergeCell ref="Q93:Q94"/>
    <mergeCell ref="R93:R94"/>
    <mergeCell ref="H93:H94"/>
    <mergeCell ref="I93:I94"/>
    <mergeCell ref="J93:J94"/>
    <mergeCell ref="K93:K94"/>
    <mergeCell ref="L93:L94"/>
    <mergeCell ref="M93:M94"/>
    <mergeCell ref="C7:C8"/>
    <mergeCell ref="G89:G90"/>
    <mergeCell ref="H89:H90"/>
    <mergeCell ref="I89:I90"/>
    <mergeCell ref="J89:J90"/>
    <mergeCell ref="K89:K90"/>
    <mergeCell ref="P91:P92"/>
    <mergeCell ref="Q91:Q92"/>
    <mergeCell ref="R91:R92"/>
    <mergeCell ref="L91:L92"/>
    <mergeCell ref="M91:M92"/>
    <mergeCell ref="N91:N92"/>
    <mergeCell ref="O91:O92"/>
    <mergeCell ref="N93:N94"/>
    <mergeCell ref="O93:O94"/>
    <mergeCell ref="P93:P94"/>
    <mergeCell ref="A93:A94"/>
    <mergeCell ref="B93:B94"/>
    <mergeCell ref="C93:C94"/>
    <mergeCell ref="D93:D94"/>
    <mergeCell ref="E93:E94"/>
    <mergeCell ref="F93:F94"/>
    <mergeCell ref="G93:G94"/>
    <mergeCell ref="J91:J92"/>
    <mergeCell ref="K91:K92"/>
    <mergeCell ref="A91:A92"/>
    <mergeCell ref="B91:B92"/>
    <mergeCell ref="C91:C92"/>
    <mergeCell ref="D91:D92"/>
    <mergeCell ref="E91:E92"/>
    <mergeCell ref="F91:F92"/>
    <mergeCell ref="G91:G92"/>
    <mergeCell ref="H91:H92"/>
    <mergeCell ref="I91:I92"/>
    <mergeCell ref="N87:N88"/>
    <mergeCell ref="O87:O88"/>
    <mergeCell ref="P87:P88"/>
    <mergeCell ref="Q87:Q88"/>
    <mergeCell ref="R87:R88"/>
    <mergeCell ref="A89:A90"/>
    <mergeCell ref="B89:B90"/>
    <mergeCell ref="C89:C90"/>
    <mergeCell ref="D89:D90"/>
    <mergeCell ref="E89:E90"/>
    <mergeCell ref="H87:H88"/>
    <mergeCell ref="I87:I88"/>
    <mergeCell ref="J87:J88"/>
    <mergeCell ref="K87:K88"/>
    <mergeCell ref="L87:L88"/>
    <mergeCell ref="M87:M88"/>
    <mergeCell ref="R89:R90"/>
    <mergeCell ref="L89:L90"/>
    <mergeCell ref="M89:M90"/>
    <mergeCell ref="N89:N90"/>
    <mergeCell ref="O89:O90"/>
    <mergeCell ref="P89:P90"/>
    <mergeCell ref="Q89:Q90"/>
    <mergeCell ref="F89:F90"/>
    <mergeCell ref="A87:A88"/>
    <mergeCell ref="B87:B88"/>
    <mergeCell ref="C87:C88"/>
    <mergeCell ref="D87:D88"/>
    <mergeCell ref="E87:E88"/>
    <mergeCell ref="F87:F88"/>
    <mergeCell ref="G87:G88"/>
    <mergeCell ref="J85:J86"/>
    <mergeCell ref="K85:K86"/>
    <mergeCell ref="A83:A84"/>
    <mergeCell ref="B83:B84"/>
    <mergeCell ref="C83:C84"/>
    <mergeCell ref="P85:P86"/>
    <mergeCell ref="Q85:Q86"/>
    <mergeCell ref="R85:R86"/>
    <mergeCell ref="L85:L86"/>
    <mergeCell ref="M85:M86"/>
    <mergeCell ref="N85:N86"/>
    <mergeCell ref="O85:O86"/>
    <mergeCell ref="M83:M84"/>
    <mergeCell ref="K83:K84"/>
    <mergeCell ref="A85:A86"/>
    <mergeCell ref="B85:B86"/>
    <mergeCell ref="C85:C86"/>
    <mergeCell ref="D85:D86"/>
    <mergeCell ref="E85:E86"/>
    <mergeCell ref="F85:F86"/>
    <mergeCell ref="G85:G86"/>
    <mergeCell ref="H85:H86"/>
    <mergeCell ref="I85:I86"/>
    <mergeCell ref="R83:R84"/>
    <mergeCell ref="P83:P84"/>
    <mergeCell ref="Q83:Q84"/>
    <mergeCell ref="J73:J74"/>
    <mergeCell ref="K73:K74"/>
    <mergeCell ref="L73:L74"/>
    <mergeCell ref="M73:M74"/>
    <mergeCell ref="O83:O84"/>
    <mergeCell ref="D83:D84"/>
    <mergeCell ref="E83:E84"/>
    <mergeCell ref="F83:F84"/>
    <mergeCell ref="O81:O82"/>
    <mergeCell ref="O77:O78"/>
    <mergeCell ref="O75:O76"/>
    <mergeCell ref="G83:G84"/>
    <mergeCell ref="N83:N84"/>
    <mergeCell ref="M81:M82"/>
    <mergeCell ref="N81:N82"/>
    <mergeCell ref="M77:M78"/>
    <mergeCell ref="N77:N78"/>
    <mergeCell ref="N75:N76"/>
    <mergeCell ref="N73:N74"/>
    <mergeCell ref="H83:H84"/>
    <mergeCell ref="I83:I84"/>
    <mergeCell ref="J83:J84"/>
    <mergeCell ref="L83:L84"/>
    <mergeCell ref="P71:P72"/>
    <mergeCell ref="Q71:Q72"/>
    <mergeCell ref="R71:R72"/>
    <mergeCell ref="G71:G72"/>
    <mergeCell ref="H71:H72"/>
    <mergeCell ref="I71:I72"/>
    <mergeCell ref="J71:J72"/>
    <mergeCell ref="K71:K72"/>
    <mergeCell ref="L71:L72"/>
    <mergeCell ref="A71:A72"/>
    <mergeCell ref="B71:B72"/>
    <mergeCell ref="C71:C72"/>
    <mergeCell ref="D71:D72"/>
    <mergeCell ref="E71:E72"/>
    <mergeCell ref="F71:F72"/>
    <mergeCell ref="M69:M70"/>
    <mergeCell ref="N69:N70"/>
    <mergeCell ref="O69:O70"/>
    <mergeCell ref="A69:A70"/>
    <mergeCell ref="B69:B70"/>
    <mergeCell ref="C69:C70"/>
    <mergeCell ref="D69:D70"/>
    <mergeCell ref="E69:E70"/>
    <mergeCell ref="F69:F70"/>
    <mergeCell ref="M71:M72"/>
    <mergeCell ref="N71:N72"/>
    <mergeCell ref="O71:O72"/>
    <mergeCell ref="P69:P70"/>
    <mergeCell ref="Q69:Q70"/>
    <mergeCell ref="R69:R70"/>
    <mergeCell ref="G69:G70"/>
    <mergeCell ref="H69:H70"/>
    <mergeCell ref="I69:I70"/>
    <mergeCell ref="J69:J70"/>
    <mergeCell ref="K69:K70"/>
    <mergeCell ref="L69:L70"/>
    <mergeCell ref="P67:P68"/>
    <mergeCell ref="Q67:Q68"/>
    <mergeCell ref="R67:R68"/>
    <mergeCell ref="G67:G68"/>
    <mergeCell ref="H67:H68"/>
    <mergeCell ref="I67:I68"/>
    <mergeCell ref="J67:J68"/>
    <mergeCell ref="K67:K68"/>
    <mergeCell ref="L67:L68"/>
    <mergeCell ref="A67:A68"/>
    <mergeCell ref="B67:B68"/>
    <mergeCell ref="C67:C68"/>
    <mergeCell ref="D67:D68"/>
    <mergeCell ref="E67:E68"/>
    <mergeCell ref="F67:F68"/>
    <mergeCell ref="M65:M66"/>
    <mergeCell ref="N65:N66"/>
    <mergeCell ref="O65:O66"/>
    <mergeCell ref="A65:A66"/>
    <mergeCell ref="B65:B66"/>
    <mergeCell ref="C65:C66"/>
    <mergeCell ref="D65:D66"/>
    <mergeCell ref="E65:E66"/>
    <mergeCell ref="F65:F66"/>
    <mergeCell ref="M67:M68"/>
    <mergeCell ref="N67:N68"/>
    <mergeCell ref="O67:O68"/>
    <mergeCell ref="P65:P66"/>
    <mergeCell ref="Q65:Q66"/>
    <mergeCell ref="R65:R66"/>
    <mergeCell ref="G65:G66"/>
    <mergeCell ref="H65:H66"/>
    <mergeCell ref="I65:I66"/>
    <mergeCell ref="J65:J66"/>
    <mergeCell ref="K65:K66"/>
    <mergeCell ref="L65:L66"/>
    <mergeCell ref="P63:P64"/>
    <mergeCell ref="Q63:Q64"/>
    <mergeCell ref="R63:R64"/>
    <mergeCell ref="G63:G64"/>
    <mergeCell ref="H63:H64"/>
    <mergeCell ref="I63:I64"/>
    <mergeCell ref="J63:J64"/>
    <mergeCell ref="K63:K64"/>
    <mergeCell ref="L63:L64"/>
    <mergeCell ref="A63:A64"/>
    <mergeCell ref="B63:B64"/>
    <mergeCell ref="C63:C64"/>
    <mergeCell ref="D63:D64"/>
    <mergeCell ref="E63:E64"/>
    <mergeCell ref="F63:F64"/>
    <mergeCell ref="M61:M62"/>
    <mergeCell ref="N61:N62"/>
    <mergeCell ref="O61:O62"/>
    <mergeCell ref="A61:A62"/>
    <mergeCell ref="B61:B62"/>
    <mergeCell ref="C61:C62"/>
    <mergeCell ref="D61:D62"/>
    <mergeCell ref="E61:E62"/>
    <mergeCell ref="F61:F62"/>
    <mergeCell ref="M63:M64"/>
    <mergeCell ref="N63:N64"/>
    <mergeCell ref="O63:O64"/>
    <mergeCell ref="P61:P62"/>
    <mergeCell ref="Q61:Q62"/>
    <mergeCell ref="R61:R62"/>
    <mergeCell ref="G61:G62"/>
    <mergeCell ref="H61:H62"/>
    <mergeCell ref="I61:I62"/>
    <mergeCell ref="J61:J62"/>
    <mergeCell ref="K61:K62"/>
    <mergeCell ref="L61:L62"/>
    <mergeCell ref="P59:P60"/>
    <mergeCell ref="Q59:Q60"/>
    <mergeCell ref="R59:R60"/>
    <mergeCell ref="G59:G60"/>
    <mergeCell ref="H59:H60"/>
    <mergeCell ref="I59:I60"/>
    <mergeCell ref="J59:J60"/>
    <mergeCell ref="K59:K60"/>
    <mergeCell ref="L59:L60"/>
    <mergeCell ref="A59:A60"/>
    <mergeCell ref="B59:B60"/>
    <mergeCell ref="C59:C60"/>
    <mergeCell ref="D59:D60"/>
    <mergeCell ref="E59:E60"/>
    <mergeCell ref="F59:F60"/>
    <mergeCell ref="M57:M58"/>
    <mergeCell ref="N57:N58"/>
    <mergeCell ref="O57:O58"/>
    <mergeCell ref="A57:A58"/>
    <mergeCell ref="B57:B58"/>
    <mergeCell ref="C57:C58"/>
    <mergeCell ref="D57:D58"/>
    <mergeCell ref="E57:E58"/>
    <mergeCell ref="F57:F58"/>
    <mergeCell ref="M59:M60"/>
    <mergeCell ref="N59:N60"/>
    <mergeCell ref="O59:O60"/>
    <mergeCell ref="P57:P58"/>
    <mergeCell ref="Q57:Q58"/>
    <mergeCell ref="R57:R58"/>
    <mergeCell ref="G57:G58"/>
    <mergeCell ref="H57:H58"/>
    <mergeCell ref="I57:I58"/>
    <mergeCell ref="J57:J58"/>
    <mergeCell ref="K57:K58"/>
    <mergeCell ref="L57:L58"/>
    <mergeCell ref="P55:P56"/>
    <mergeCell ref="Q55:Q56"/>
    <mergeCell ref="R55:R56"/>
    <mergeCell ref="G55:G56"/>
    <mergeCell ref="H55:H56"/>
    <mergeCell ref="I55:I56"/>
    <mergeCell ref="J55:J56"/>
    <mergeCell ref="K55:K56"/>
    <mergeCell ref="L55:L56"/>
    <mergeCell ref="A55:A56"/>
    <mergeCell ref="B55:B56"/>
    <mergeCell ref="C55:C56"/>
    <mergeCell ref="D55:D56"/>
    <mergeCell ref="E55:E56"/>
    <mergeCell ref="F55:F56"/>
    <mergeCell ref="M53:M54"/>
    <mergeCell ref="N53:N54"/>
    <mergeCell ref="O53:O54"/>
    <mergeCell ref="A53:A54"/>
    <mergeCell ref="B53:B54"/>
    <mergeCell ref="C53:C54"/>
    <mergeCell ref="D53:D54"/>
    <mergeCell ref="E53:E54"/>
    <mergeCell ref="F53:F54"/>
    <mergeCell ref="M55:M56"/>
    <mergeCell ref="N55:N56"/>
    <mergeCell ref="O55:O56"/>
    <mergeCell ref="O51:O52"/>
    <mergeCell ref="P51:P52"/>
    <mergeCell ref="Q51:Q52"/>
    <mergeCell ref="R51:R52"/>
    <mergeCell ref="P49:P50"/>
    <mergeCell ref="Q49:Q50"/>
    <mergeCell ref="R49:R50"/>
    <mergeCell ref="P53:P54"/>
    <mergeCell ref="Q53:Q54"/>
    <mergeCell ref="R53:R54"/>
    <mergeCell ref="A51:A52"/>
    <mergeCell ref="B51:B52"/>
    <mergeCell ref="C51:C52"/>
    <mergeCell ref="D51:D52"/>
    <mergeCell ref="E51:E52"/>
    <mergeCell ref="F51:F52"/>
    <mergeCell ref="G51:G52"/>
    <mergeCell ref="H49:H50"/>
    <mergeCell ref="I49:I50"/>
    <mergeCell ref="I51:I52"/>
    <mergeCell ref="J49:J50"/>
    <mergeCell ref="K49:K50"/>
    <mergeCell ref="L49:L50"/>
    <mergeCell ref="M49:M50"/>
    <mergeCell ref="P47:P48"/>
    <mergeCell ref="Q47:Q48"/>
    <mergeCell ref="R47:R48"/>
    <mergeCell ref="A49:A50"/>
    <mergeCell ref="B49:B50"/>
    <mergeCell ref="C49:C50"/>
    <mergeCell ref="D49:D50"/>
    <mergeCell ref="E49:E50"/>
    <mergeCell ref="F49:F50"/>
    <mergeCell ref="G49:G50"/>
    <mergeCell ref="O49:O50"/>
    <mergeCell ref="A47:A48"/>
    <mergeCell ref="B47:B48"/>
    <mergeCell ref="C47:C48"/>
    <mergeCell ref="D47:D48"/>
    <mergeCell ref="E47:E48"/>
    <mergeCell ref="N49:N50"/>
    <mergeCell ref="L47:L48"/>
    <mergeCell ref="M47:M48"/>
    <mergeCell ref="N47:N48"/>
    <mergeCell ref="F45:F46"/>
    <mergeCell ref="G45:G46"/>
    <mergeCell ref="H45:H46"/>
    <mergeCell ref="I45:I46"/>
    <mergeCell ref="F47:F48"/>
    <mergeCell ref="H47:H48"/>
    <mergeCell ref="I47:I48"/>
    <mergeCell ref="R43:R44"/>
    <mergeCell ref="A45:A46"/>
    <mergeCell ref="B45:B46"/>
    <mergeCell ref="C45:C46"/>
    <mergeCell ref="D45:D46"/>
    <mergeCell ref="E45:E46"/>
    <mergeCell ref="L45:L46"/>
    <mergeCell ref="M45:M46"/>
    <mergeCell ref="L43:L44"/>
    <mergeCell ref="M43:M44"/>
    <mergeCell ref="N45:N46"/>
    <mergeCell ref="O45:O46"/>
    <mergeCell ref="P45:P46"/>
    <mergeCell ref="Q45:Q46"/>
    <mergeCell ref="R45:R46"/>
    <mergeCell ref="J45:J46"/>
    <mergeCell ref="K45:K46"/>
    <mergeCell ref="R41:R42"/>
    <mergeCell ref="A43:A44"/>
    <mergeCell ref="B43:B44"/>
    <mergeCell ref="C43:C44"/>
    <mergeCell ref="D43:D44"/>
    <mergeCell ref="E43:E44"/>
    <mergeCell ref="F43:F44"/>
    <mergeCell ref="G43:G44"/>
    <mergeCell ref="H43:H44"/>
    <mergeCell ref="I43:I44"/>
    <mergeCell ref="L41:L42"/>
    <mergeCell ref="M41:M42"/>
    <mergeCell ref="N41:N42"/>
    <mergeCell ref="O41:O42"/>
    <mergeCell ref="P41:P42"/>
    <mergeCell ref="Q41:Q42"/>
    <mergeCell ref="F41:F42"/>
    <mergeCell ref="G41:G42"/>
    <mergeCell ref="H41:H42"/>
    <mergeCell ref="I41:I42"/>
    <mergeCell ref="J41:J42"/>
    <mergeCell ref="K41:K42"/>
    <mergeCell ref="J43:J44"/>
    <mergeCell ref="K43:K44"/>
    <mergeCell ref="A41:A42"/>
    <mergeCell ref="B41:B42"/>
    <mergeCell ref="C41:C42"/>
    <mergeCell ref="D41:D42"/>
    <mergeCell ref="E41:E42"/>
    <mergeCell ref="H39:H40"/>
    <mergeCell ref="I39:I40"/>
    <mergeCell ref="J39:J40"/>
    <mergeCell ref="K39:K40"/>
    <mergeCell ref="B39:B40"/>
    <mergeCell ref="C39:C40"/>
    <mergeCell ref="D39:D40"/>
    <mergeCell ref="E39:E40"/>
    <mergeCell ref="F39:F40"/>
    <mergeCell ref="G39:G40"/>
    <mergeCell ref="A39:A40"/>
    <mergeCell ref="R37:R38"/>
    <mergeCell ref="G37:G38"/>
    <mergeCell ref="H37:H38"/>
    <mergeCell ref="I37:I38"/>
    <mergeCell ref="J37:J38"/>
    <mergeCell ref="K37:K38"/>
    <mergeCell ref="L37:L38"/>
    <mergeCell ref="N39:N40"/>
    <mergeCell ref="O39:O40"/>
    <mergeCell ref="P39:P40"/>
    <mergeCell ref="Q39:Q40"/>
    <mergeCell ref="R39:R40"/>
    <mergeCell ref="L39:L40"/>
    <mergeCell ref="M39:M40"/>
    <mergeCell ref="A37:A38"/>
    <mergeCell ref="B37:B38"/>
    <mergeCell ref="C37:C38"/>
    <mergeCell ref="D37:D38"/>
    <mergeCell ref="E37:E38"/>
    <mergeCell ref="F37:F38"/>
    <mergeCell ref="M35:M36"/>
    <mergeCell ref="N35:N36"/>
    <mergeCell ref="O35:O36"/>
    <mergeCell ref="A35:A36"/>
    <mergeCell ref="B35:B36"/>
    <mergeCell ref="C35:C36"/>
    <mergeCell ref="D35:D36"/>
    <mergeCell ref="E35:E36"/>
    <mergeCell ref="F35:F36"/>
    <mergeCell ref="M37:M38"/>
    <mergeCell ref="N37:N38"/>
    <mergeCell ref="O37:O38"/>
    <mergeCell ref="R33:R34"/>
    <mergeCell ref="G33:G34"/>
    <mergeCell ref="H33:H34"/>
    <mergeCell ref="I33:I34"/>
    <mergeCell ref="J33:J34"/>
    <mergeCell ref="K33:K34"/>
    <mergeCell ref="L33:L34"/>
    <mergeCell ref="P35:P36"/>
    <mergeCell ref="Q35:Q36"/>
    <mergeCell ref="R35:R36"/>
    <mergeCell ref="G35:G36"/>
    <mergeCell ref="H35:H36"/>
    <mergeCell ref="I35:I36"/>
    <mergeCell ref="J35:J36"/>
    <mergeCell ref="K35:K36"/>
    <mergeCell ref="L35:L36"/>
    <mergeCell ref="A33:A34"/>
    <mergeCell ref="B33:B34"/>
    <mergeCell ref="C33:C34"/>
    <mergeCell ref="D33:D34"/>
    <mergeCell ref="E33:E34"/>
    <mergeCell ref="F33:F34"/>
    <mergeCell ref="M31:M32"/>
    <mergeCell ref="N31:N32"/>
    <mergeCell ref="O31:O32"/>
    <mergeCell ref="A31:A32"/>
    <mergeCell ref="B31:B32"/>
    <mergeCell ref="C31:C32"/>
    <mergeCell ref="D31:D32"/>
    <mergeCell ref="E31:E32"/>
    <mergeCell ref="F31:F32"/>
    <mergeCell ref="M33:M34"/>
    <mergeCell ref="N33:N34"/>
    <mergeCell ref="O33:O34"/>
    <mergeCell ref="R29:R30"/>
    <mergeCell ref="G29:G30"/>
    <mergeCell ref="H29:H30"/>
    <mergeCell ref="I29:I30"/>
    <mergeCell ref="J29:J30"/>
    <mergeCell ref="K29:K30"/>
    <mergeCell ref="L29:L30"/>
    <mergeCell ref="P31:P32"/>
    <mergeCell ref="Q31:Q32"/>
    <mergeCell ref="R31:R32"/>
    <mergeCell ref="G31:G32"/>
    <mergeCell ref="H31:H32"/>
    <mergeCell ref="I31:I32"/>
    <mergeCell ref="J31:J32"/>
    <mergeCell ref="K31:K32"/>
    <mergeCell ref="L31:L32"/>
    <mergeCell ref="A29:A30"/>
    <mergeCell ref="B29:B30"/>
    <mergeCell ref="C29:C30"/>
    <mergeCell ref="D29:D30"/>
    <mergeCell ref="E29:E30"/>
    <mergeCell ref="F29:F30"/>
    <mergeCell ref="M27:M28"/>
    <mergeCell ref="N27:N28"/>
    <mergeCell ref="O27:O28"/>
    <mergeCell ref="A27:A28"/>
    <mergeCell ref="B27:B28"/>
    <mergeCell ref="C27:C28"/>
    <mergeCell ref="D27:D28"/>
    <mergeCell ref="E27:E28"/>
    <mergeCell ref="F27:F28"/>
    <mergeCell ref="M29:M30"/>
    <mergeCell ref="N29:N30"/>
    <mergeCell ref="O29:O30"/>
    <mergeCell ref="R25:R26"/>
    <mergeCell ref="G25:G26"/>
    <mergeCell ref="H25:H26"/>
    <mergeCell ref="I25:I26"/>
    <mergeCell ref="J25:J26"/>
    <mergeCell ref="K25:K26"/>
    <mergeCell ref="L25:L26"/>
    <mergeCell ref="P27:P28"/>
    <mergeCell ref="Q27:Q28"/>
    <mergeCell ref="R27:R28"/>
    <mergeCell ref="G27:G28"/>
    <mergeCell ref="H27:H28"/>
    <mergeCell ref="I27:I28"/>
    <mergeCell ref="J27:J28"/>
    <mergeCell ref="K27:K28"/>
    <mergeCell ref="L27:L28"/>
    <mergeCell ref="R23:R24"/>
    <mergeCell ref="G23:G24"/>
    <mergeCell ref="H23:H24"/>
    <mergeCell ref="I23:I24"/>
    <mergeCell ref="J23:J24"/>
    <mergeCell ref="K23:K24"/>
    <mergeCell ref="L23:L24"/>
    <mergeCell ref="A25:A26"/>
    <mergeCell ref="B25:B26"/>
    <mergeCell ref="C25:C26"/>
    <mergeCell ref="D25:D26"/>
    <mergeCell ref="E25:E26"/>
    <mergeCell ref="F25:F26"/>
    <mergeCell ref="M23:M24"/>
    <mergeCell ref="N23:N24"/>
    <mergeCell ref="O23:O24"/>
    <mergeCell ref="A23:A24"/>
    <mergeCell ref="B23:B24"/>
    <mergeCell ref="C23:C24"/>
    <mergeCell ref="D23:D24"/>
    <mergeCell ref="E23:E24"/>
    <mergeCell ref="F23:F24"/>
    <mergeCell ref="M25:M26"/>
    <mergeCell ref="N25:N26"/>
    <mergeCell ref="G47:G48"/>
    <mergeCell ref="P23:P24"/>
    <mergeCell ref="Q23:Q24"/>
    <mergeCell ref="O25:O26"/>
    <mergeCell ref="P25:P26"/>
    <mergeCell ref="Q25:Q26"/>
    <mergeCell ref="P29:P30"/>
    <mergeCell ref="Q29:Q30"/>
    <mergeCell ref="P33:P34"/>
    <mergeCell ref="Q33:Q34"/>
    <mergeCell ref="P37:P38"/>
    <mergeCell ref="Q37:Q38"/>
    <mergeCell ref="N43:N44"/>
    <mergeCell ref="O43:O44"/>
    <mergeCell ref="P43:P44"/>
    <mergeCell ref="Q43:Q44"/>
    <mergeCell ref="O47:O48"/>
    <mergeCell ref="J47:J48"/>
    <mergeCell ref="K47:K48"/>
    <mergeCell ref="J51:J52"/>
    <mergeCell ref="M51:M52"/>
    <mergeCell ref="N51:N52"/>
    <mergeCell ref="G53:G54"/>
    <mergeCell ref="H53:H54"/>
    <mergeCell ref="I53:I54"/>
    <mergeCell ref="J53:J54"/>
    <mergeCell ref="K53:K54"/>
    <mergeCell ref="L53:L54"/>
    <mergeCell ref="K51:K52"/>
    <mergeCell ref="L51:L52"/>
    <mergeCell ref="H51:H52"/>
    <mergeCell ref="P81:P82"/>
    <mergeCell ref="Q81:Q82"/>
    <mergeCell ref="R81:R82"/>
    <mergeCell ref="G81:G82"/>
    <mergeCell ref="H81:H82"/>
    <mergeCell ref="I81:I82"/>
    <mergeCell ref="J81:J82"/>
    <mergeCell ref="K81:K82"/>
    <mergeCell ref="L81:L82"/>
    <mergeCell ref="A81:A82"/>
    <mergeCell ref="B81:B82"/>
    <mergeCell ref="C81:C82"/>
    <mergeCell ref="D81:D82"/>
    <mergeCell ref="E81:E82"/>
    <mergeCell ref="F81:F82"/>
    <mergeCell ref="M79:M80"/>
    <mergeCell ref="N79:N80"/>
    <mergeCell ref="O79:O80"/>
    <mergeCell ref="A79:A80"/>
    <mergeCell ref="B79:B80"/>
    <mergeCell ref="C79:C80"/>
    <mergeCell ref="D79:D80"/>
    <mergeCell ref="E79:E80"/>
    <mergeCell ref="F79:F80"/>
    <mergeCell ref="P79:P80"/>
    <mergeCell ref="Q79:Q80"/>
    <mergeCell ref="R79:R80"/>
    <mergeCell ref="G79:G80"/>
    <mergeCell ref="H79:H80"/>
    <mergeCell ref="I79:I80"/>
    <mergeCell ref="J79:J80"/>
    <mergeCell ref="K79:K80"/>
    <mergeCell ref="L79:L80"/>
    <mergeCell ref="P77:P78"/>
    <mergeCell ref="Q77:Q78"/>
    <mergeCell ref="R77:R78"/>
    <mergeCell ref="G77:G78"/>
    <mergeCell ref="H77:H78"/>
    <mergeCell ref="I77:I78"/>
    <mergeCell ref="J77:J78"/>
    <mergeCell ref="K77:K78"/>
    <mergeCell ref="L77:L78"/>
    <mergeCell ref="A77:A78"/>
    <mergeCell ref="B77:B78"/>
    <mergeCell ref="C77:C78"/>
    <mergeCell ref="E77:E78"/>
    <mergeCell ref="F77:F78"/>
    <mergeCell ref="H75:H76"/>
    <mergeCell ref="I75:I76"/>
    <mergeCell ref="J75:J76"/>
    <mergeCell ref="K75:K76"/>
    <mergeCell ref="D75:D76"/>
    <mergeCell ref="D77:D78"/>
    <mergeCell ref="P73:P74"/>
    <mergeCell ref="Q73:Q74"/>
    <mergeCell ref="R73:R74"/>
    <mergeCell ref="A75:A76"/>
    <mergeCell ref="B75:B76"/>
    <mergeCell ref="C75:C76"/>
    <mergeCell ref="E75:E76"/>
    <mergeCell ref="F75:F76"/>
    <mergeCell ref="G75:G76"/>
    <mergeCell ref="A73:A74"/>
    <mergeCell ref="B73:B74"/>
    <mergeCell ref="C73:C74"/>
    <mergeCell ref="E73:E74"/>
    <mergeCell ref="F73:F74"/>
    <mergeCell ref="G73:G74"/>
    <mergeCell ref="D73:D74"/>
    <mergeCell ref="P75:P76"/>
    <mergeCell ref="Q75:Q76"/>
    <mergeCell ref="R75:R76"/>
    <mergeCell ref="L75:L76"/>
    <mergeCell ref="M75:M76"/>
    <mergeCell ref="O73:O74"/>
    <mergeCell ref="H73:H74"/>
    <mergeCell ref="I73:I74"/>
    <mergeCell ref="G21:G22"/>
    <mergeCell ref="O21:O22"/>
    <mergeCell ref="P21:P22"/>
    <mergeCell ref="Q21:Q22"/>
    <mergeCell ref="R21:R22"/>
    <mergeCell ref="A21:A22"/>
    <mergeCell ref="B21:B22"/>
    <mergeCell ref="C21:C22"/>
    <mergeCell ref="D21:D22"/>
    <mergeCell ref="E21:E22"/>
    <mergeCell ref="F21:F22"/>
    <mergeCell ref="H21:H22"/>
    <mergeCell ref="I21:I22"/>
    <mergeCell ref="J21:J22"/>
    <mergeCell ref="K21:K22"/>
    <mergeCell ref="L21:L22"/>
    <mergeCell ref="M21:M22"/>
    <mergeCell ref="N21:N22"/>
    <mergeCell ref="P19:P20"/>
    <mergeCell ref="Q19:Q20"/>
    <mergeCell ref="R19:R20"/>
    <mergeCell ref="G19:G20"/>
    <mergeCell ref="H19:H20"/>
    <mergeCell ref="I19:I20"/>
    <mergeCell ref="J19:J20"/>
    <mergeCell ref="K19:K20"/>
    <mergeCell ref="L19:L20"/>
    <mergeCell ref="A19:A20"/>
    <mergeCell ref="B19:B20"/>
    <mergeCell ref="C19:C20"/>
    <mergeCell ref="D19:D20"/>
    <mergeCell ref="E19:E20"/>
    <mergeCell ref="F19:F20"/>
    <mergeCell ref="M17:M18"/>
    <mergeCell ref="N17:N18"/>
    <mergeCell ref="O17:O18"/>
    <mergeCell ref="A17:A18"/>
    <mergeCell ref="B17:B18"/>
    <mergeCell ref="C17:C18"/>
    <mergeCell ref="D17:D18"/>
    <mergeCell ref="E17:E18"/>
    <mergeCell ref="F17:F18"/>
    <mergeCell ref="M19:M20"/>
    <mergeCell ref="N19:N20"/>
    <mergeCell ref="O19:O20"/>
    <mergeCell ref="P17:P18"/>
    <mergeCell ref="Q17:Q18"/>
    <mergeCell ref="R17:R18"/>
    <mergeCell ref="G17:G18"/>
    <mergeCell ref="H17:H18"/>
    <mergeCell ref="I17:I18"/>
    <mergeCell ref="J17:J18"/>
    <mergeCell ref="K17:K18"/>
    <mergeCell ref="L17:L18"/>
    <mergeCell ref="P15:P16"/>
    <mergeCell ref="Q15:Q16"/>
    <mergeCell ref="R15:R16"/>
    <mergeCell ref="G15:G16"/>
    <mergeCell ref="H15:H16"/>
    <mergeCell ref="I15:I16"/>
    <mergeCell ref="J15:J16"/>
    <mergeCell ref="K15:K16"/>
    <mergeCell ref="L15:L16"/>
    <mergeCell ref="A15:A16"/>
    <mergeCell ref="B15:B16"/>
    <mergeCell ref="C15:C16"/>
    <mergeCell ref="D15:D16"/>
    <mergeCell ref="E15:E16"/>
    <mergeCell ref="F15:F16"/>
    <mergeCell ref="M13:M14"/>
    <mergeCell ref="N13:N14"/>
    <mergeCell ref="O13:O14"/>
    <mergeCell ref="M15:M16"/>
    <mergeCell ref="N15:N16"/>
    <mergeCell ref="O15:O16"/>
    <mergeCell ref="A13:A14"/>
    <mergeCell ref="B13:B14"/>
    <mergeCell ref="C13:C14"/>
    <mergeCell ref="D13:D14"/>
    <mergeCell ref="E13:E14"/>
    <mergeCell ref="F13:F14"/>
    <mergeCell ref="P13:P14"/>
    <mergeCell ref="Q13:Q14"/>
    <mergeCell ref="R13:R14"/>
    <mergeCell ref="G13:G14"/>
    <mergeCell ref="H13:H14"/>
    <mergeCell ref="I13:I14"/>
    <mergeCell ref="J13:J14"/>
    <mergeCell ref="K13:K14"/>
    <mergeCell ref="L13:L14"/>
    <mergeCell ref="A11:A12"/>
    <mergeCell ref="B11:B12"/>
    <mergeCell ref="C11:C12"/>
    <mergeCell ref="E11:E12"/>
    <mergeCell ref="F11:F12"/>
    <mergeCell ref="A1:R1"/>
    <mergeCell ref="A2:R2"/>
    <mergeCell ref="A4:R4"/>
    <mergeCell ref="A6:R6"/>
    <mergeCell ref="G8:H9"/>
    <mergeCell ref="I8:J9"/>
    <mergeCell ref="H11:O11"/>
    <mergeCell ref="P11:P12"/>
    <mergeCell ref="Q11:Q12"/>
    <mergeCell ref="R11:R12"/>
    <mergeCell ref="G11:G12"/>
  </mergeCells>
  <pageMargins left="0.70866141732283472" right="0.19685039370078741" top="0.74803149606299213" bottom="0.74803149606299213" header="0.31496062992125984" footer="0.31496062992125984"/>
  <pageSetup paperSize="9" scale="3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2"/>
  <sheetViews>
    <sheetView view="pageBreakPreview" topLeftCell="A37" zoomScale="50" zoomScaleNormal="90" zoomScaleSheetLayoutView="50" workbookViewId="0">
      <selection activeCell="H11" sqref="H11:O11"/>
    </sheetView>
  </sheetViews>
  <sheetFormatPr defaultRowHeight="15"/>
  <cols>
    <col min="1" max="1" width="5.7109375" customWidth="1"/>
    <col min="2" max="2" width="51.85546875" customWidth="1"/>
    <col min="3" max="3" width="27.42578125" customWidth="1"/>
    <col min="4" max="4" width="15.5703125" hidden="1" customWidth="1"/>
    <col min="5" max="5" width="13.42578125" customWidth="1"/>
    <col min="6" max="6" width="16" customWidth="1"/>
    <col min="7" max="7" width="27.5703125" customWidth="1"/>
    <col min="8" max="15" width="8.7109375" customWidth="1"/>
    <col min="16" max="18" width="12.7109375" customWidth="1"/>
  </cols>
  <sheetData>
    <row r="1" spans="1:18" ht="27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</row>
    <row r="2" spans="1:18" ht="27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</row>
    <row r="4" spans="1:18" ht="74.25" customHeight="1">
      <c r="A4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4" s="785"/>
      <c r="C4" s="785"/>
      <c r="D4" s="785"/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5"/>
      <c r="Q4" s="785"/>
      <c r="R4" s="785"/>
    </row>
    <row r="5" spans="1:18" ht="18.7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 ht="46.5">
      <c r="A6" s="612" t="s">
        <v>224</v>
      </c>
      <c r="B6" s="612"/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</row>
    <row r="7" spans="1:18">
      <c r="C7" s="608">
        <f>В!B8</f>
        <v>50</v>
      </c>
    </row>
    <row r="8" spans="1:18" ht="42" customHeight="1">
      <c r="A8" s="2"/>
      <c r="B8" s="158" t="s">
        <v>35</v>
      </c>
      <c r="C8" s="609"/>
      <c r="D8" s="19"/>
      <c r="E8" s="159" t="s">
        <v>3</v>
      </c>
      <c r="F8" s="2"/>
      <c r="G8" s="623" t="s">
        <v>4</v>
      </c>
      <c r="H8" s="623"/>
      <c r="I8" s="606" t="str">
        <f>В!F8</f>
        <v>А</v>
      </c>
      <c r="J8" s="606"/>
      <c r="K8" s="2"/>
      <c r="L8" s="2"/>
      <c r="M8" s="140" t="str">
        <f>В!H8</f>
        <v>01-02 мая 2022г</v>
      </c>
      <c r="N8" s="1"/>
      <c r="O8" s="4"/>
      <c r="P8" s="4"/>
      <c r="Q8" s="4"/>
      <c r="R8" s="4"/>
    </row>
    <row r="9" spans="1:18" ht="28.5" customHeight="1">
      <c r="A9" s="2"/>
      <c r="B9" s="2"/>
      <c r="C9" s="2"/>
      <c r="D9" s="2"/>
      <c r="E9" s="2"/>
      <c r="F9" s="2"/>
      <c r="G9" s="623"/>
      <c r="H9" s="623"/>
      <c r="I9" s="607"/>
      <c r="J9" s="607"/>
      <c r="K9" s="2"/>
      <c r="L9" s="2"/>
      <c r="M9" s="80" t="str">
        <f>В!H9</f>
        <v>п.Трудармейский (Кемеровская область - Кузбасс)</v>
      </c>
      <c r="O9" s="2"/>
      <c r="P9" s="2"/>
      <c r="Q9" s="2"/>
      <c r="R9" s="2"/>
    </row>
    <row r="10" spans="1:18" ht="15.75" thickBot="1"/>
    <row r="11" spans="1:18" ht="24" customHeight="1" thickBot="1">
      <c r="A11" s="597" t="s">
        <v>24</v>
      </c>
      <c r="B11" s="613" t="s">
        <v>25</v>
      </c>
      <c r="C11" s="613" t="s">
        <v>36</v>
      </c>
      <c r="D11" s="17"/>
      <c r="E11" s="599" t="s">
        <v>12</v>
      </c>
      <c r="F11" s="599" t="s">
        <v>32</v>
      </c>
      <c r="G11" s="599" t="s">
        <v>26</v>
      </c>
      <c r="H11" s="615" t="s">
        <v>37</v>
      </c>
      <c r="I11" s="615"/>
      <c r="J11" s="615"/>
      <c r="K11" s="616"/>
      <c r="L11" s="615"/>
      <c r="M11" s="615"/>
      <c r="N11" s="615"/>
      <c r="O11" s="616"/>
      <c r="P11" s="617" t="s">
        <v>38</v>
      </c>
      <c r="Q11" s="619" t="s">
        <v>39</v>
      </c>
      <c r="R11" s="621" t="s">
        <v>40</v>
      </c>
    </row>
    <row r="12" spans="1:18" ht="40.5" customHeight="1" thickBot="1">
      <c r="A12" s="598"/>
      <c r="B12" s="614"/>
      <c r="C12" s="614"/>
      <c r="D12" s="18"/>
      <c r="E12" s="600"/>
      <c r="F12" s="600"/>
      <c r="G12" s="600"/>
      <c r="H12" s="153">
        <v>1</v>
      </c>
      <c r="I12" s="153">
        <v>2</v>
      </c>
      <c r="J12" s="154">
        <v>3</v>
      </c>
      <c r="K12" s="16" t="s">
        <v>42</v>
      </c>
      <c r="L12" s="155">
        <v>4</v>
      </c>
      <c r="M12" s="156">
        <v>5</v>
      </c>
      <c r="N12" s="157">
        <v>6</v>
      </c>
      <c r="O12" s="16" t="s">
        <v>43</v>
      </c>
      <c r="P12" s="618"/>
      <c r="Q12" s="620"/>
      <c r="R12" s="622"/>
    </row>
    <row r="13" spans="1:18" ht="24" customHeight="1">
      <c r="A13" s="799">
        <v>0</v>
      </c>
      <c r="B13" s="909" t="str">
        <f>IF(A13&gt;0,INDEX(В!$D$11:$D$120,A13+(A13-1),1)," ")</f>
        <v xml:space="preserve"> </v>
      </c>
      <c r="C13" s="908" t="str">
        <f>IF(A13&gt;0,INDEX(В!$E$11:$E$120,A13+(A13-1),1)," ")</f>
        <v xml:space="preserve"> </v>
      </c>
      <c r="D13" s="912"/>
      <c r="E13" s="908" t="str">
        <f>IF(A13&gt;0,INDEX(В!$G$11:$G$120,A13+(A13-1),1)," ")</f>
        <v xml:space="preserve"> </v>
      </c>
      <c r="F13" s="908" t="str">
        <f>IF(A13&gt;0,INDEX(В!$H$11:$H$120,A13+(A13-1),1)," ")</f>
        <v xml:space="preserve"> </v>
      </c>
      <c r="G13" s="908" t="str">
        <f>IF(A13&gt;0,INDEX(В!$I$11:$I$120,A13+(A13-1),1)," ")</f>
        <v xml:space="preserve"> </v>
      </c>
      <c r="H13" s="696"/>
      <c r="I13" s="696"/>
      <c r="J13" s="696"/>
      <c r="K13" s="698"/>
      <c r="L13" s="700"/>
      <c r="M13" s="696"/>
      <c r="N13" s="696"/>
      <c r="O13" s="698"/>
      <c r="P13" s="700"/>
      <c r="Q13" s="697"/>
      <c r="R13" s="698"/>
    </row>
    <row r="14" spans="1:18" ht="24" customHeight="1" thickBot="1">
      <c r="A14" s="800"/>
      <c r="B14" s="909"/>
      <c r="C14" s="908"/>
      <c r="D14" s="914"/>
      <c r="E14" s="908"/>
      <c r="F14" s="908"/>
      <c r="G14" s="908"/>
      <c r="H14" s="697"/>
      <c r="I14" s="697"/>
      <c r="J14" s="697"/>
      <c r="K14" s="699"/>
      <c r="L14" s="701"/>
      <c r="M14" s="697"/>
      <c r="N14" s="697"/>
      <c r="O14" s="699"/>
      <c r="P14" s="701"/>
      <c r="Q14" s="702"/>
      <c r="R14" s="699"/>
    </row>
    <row r="15" spans="1:18" ht="24" customHeight="1">
      <c r="A15" s="801">
        <v>0</v>
      </c>
      <c r="B15" s="909" t="str">
        <f>IF(A15&gt;0,INDEX(В!$D$11:$D$120,A15+(A15-1),1)," ")</f>
        <v xml:space="preserve"> </v>
      </c>
      <c r="C15" s="908" t="str">
        <f>IF(A15&gt;0,INDEX(В!$E$11:$E$120,A15+(A15-1),1)," ")</f>
        <v xml:space="preserve"> </v>
      </c>
      <c r="D15" s="912"/>
      <c r="E15" s="908" t="str">
        <f>IF(A15&gt;0,INDEX(В!$G$11:$G$120,A15+(A15-1),1)," ")</f>
        <v xml:space="preserve"> </v>
      </c>
      <c r="F15" s="908" t="str">
        <f>IF(A15&gt;0,INDEX(В!$H$11:$H$120,A15+(A15-1),1)," ")</f>
        <v xml:space="preserve"> </v>
      </c>
      <c r="G15" s="908" t="str">
        <f>IF(A15&gt;0,INDEX(В!$I$11:$I$120,A15+(A15-1),1)," ")</f>
        <v xml:space="preserve"> </v>
      </c>
      <c r="H15" s="678"/>
      <c r="I15" s="678"/>
      <c r="J15" s="678"/>
      <c r="K15" s="680"/>
      <c r="L15" s="684"/>
      <c r="M15" s="678"/>
      <c r="N15" s="678"/>
      <c r="O15" s="680"/>
      <c r="P15" s="682"/>
      <c r="Q15" s="678"/>
      <c r="R15" s="680"/>
    </row>
    <row r="16" spans="1:18" ht="24" customHeight="1" thickBot="1">
      <c r="A16" s="802"/>
      <c r="B16" s="910"/>
      <c r="C16" s="911"/>
      <c r="D16" s="913"/>
      <c r="E16" s="911"/>
      <c r="F16" s="911"/>
      <c r="G16" s="911"/>
      <c r="H16" s="679"/>
      <c r="I16" s="679"/>
      <c r="J16" s="679"/>
      <c r="K16" s="681"/>
      <c r="L16" s="685"/>
      <c r="M16" s="679"/>
      <c r="N16" s="679"/>
      <c r="O16" s="681"/>
      <c r="P16" s="683"/>
      <c r="Q16" s="679"/>
      <c r="R16" s="681"/>
    </row>
    <row r="17" spans="1:18" ht="24" customHeight="1" thickTop="1">
      <c r="A17" s="799">
        <v>0</v>
      </c>
      <c r="B17" s="917" t="str">
        <f>IF(A17&gt;0,INDEX(В!$D$11:$D$120,A17+(A17-1),1)," ")</f>
        <v xml:space="preserve"> </v>
      </c>
      <c r="C17" s="916" t="str">
        <f>IF(A17&gt;0,INDEX(В!$E$11:$E$120,A17+(A17-1),1)," ")</f>
        <v xml:space="preserve"> </v>
      </c>
      <c r="D17" s="918"/>
      <c r="E17" s="916" t="str">
        <f>IF(A17&gt;0,INDEX(В!$G$11:$G$120,A17+(A17-1),1)," ")</f>
        <v xml:space="preserve"> </v>
      </c>
      <c r="F17" s="916" t="str">
        <f>IF(A17&gt;0,INDEX(В!$H$11:$H$120,A17+(A17-1),1)," ")</f>
        <v xml:space="preserve"> </v>
      </c>
      <c r="G17" s="916" t="str">
        <f>IF(A17&gt;0,INDEX(В!$I$11:$I$120,A17+(A17-1),1)," ")</f>
        <v xml:space="preserve"> </v>
      </c>
      <c r="H17" s="670"/>
      <c r="I17" s="670"/>
      <c r="J17" s="670"/>
      <c r="K17" s="664"/>
      <c r="L17" s="666"/>
      <c r="M17" s="670"/>
      <c r="N17" s="670"/>
      <c r="O17" s="664"/>
      <c r="P17" s="915"/>
      <c r="Q17" s="670"/>
      <c r="R17" s="664"/>
    </row>
    <row r="18" spans="1:18" ht="24" customHeight="1" thickBot="1">
      <c r="A18" s="800"/>
      <c r="B18" s="909"/>
      <c r="C18" s="908"/>
      <c r="D18" s="914"/>
      <c r="E18" s="908"/>
      <c r="F18" s="908"/>
      <c r="G18" s="908"/>
      <c r="H18" s="668"/>
      <c r="I18" s="668"/>
      <c r="J18" s="668"/>
      <c r="K18" s="665"/>
      <c r="L18" s="667"/>
      <c r="M18" s="668"/>
      <c r="N18" s="668"/>
      <c r="O18" s="665"/>
      <c r="P18" s="709"/>
      <c r="Q18" s="668"/>
      <c r="R18" s="665"/>
    </row>
    <row r="19" spans="1:18" ht="24" customHeight="1">
      <c r="A19" s="801">
        <v>0</v>
      </c>
      <c r="B19" s="909" t="str">
        <f>IF(A19&gt;0,INDEX(В!$D$11:$D$120,A19+(A19-1),1)," ")</f>
        <v xml:space="preserve"> </v>
      </c>
      <c r="C19" s="908" t="str">
        <f>IF(A19&gt;0,INDEX(В!$E$11:$E$120,A19+(A19-1),1)," ")</f>
        <v xml:space="preserve"> </v>
      </c>
      <c r="D19" s="912"/>
      <c r="E19" s="908" t="str">
        <f>IF(A19&gt;0,INDEX(В!$G$11:$G$120,A19+(A19-1),1)," ")</f>
        <v xml:space="preserve"> </v>
      </c>
      <c r="F19" s="908" t="str">
        <f>IF(A19&gt;0,INDEX(В!$H$11:$H$120,A19+(A19-1),1)," ")</f>
        <v xml:space="preserve"> </v>
      </c>
      <c r="G19" s="908" t="str">
        <f>IF(A19&gt;0,INDEX(В!$I$11:$I$120,A19+(A19-1),1)," ")</f>
        <v xml:space="preserve"> </v>
      </c>
      <c r="H19" s="678"/>
      <c r="I19" s="678"/>
      <c r="J19" s="678"/>
      <c r="K19" s="680"/>
      <c r="L19" s="684"/>
      <c r="M19" s="678"/>
      <c r="N19" s="678"/>
      <c r="O19" s="680"/>
      <c r="P19" s="682"/>
      <c r="Q19" s="678"/>
      <c r="R19" s="680"/>
    </row>
    <row r="20" spans="1:18" ht="24" customHeight="1" thickBot="1">
      <c r="A20" s="802"/>
      <c r="B20" s="910"/>
      <c r="C20" s="911"/>
      <c r="D20" s="913"/>
      <c r="E20" s="911"/>
      <c r="F20" s="911"/>
      <c r="G20" s="911"/>
      <c r="H20" s="679"/>
      <c r="I20" s="679"/>
      <c r="J20" s="679"/>
      <c r="K20" s="681"/>
      <c r="L20" s="685"/>
      <c r="M20" s="679"/>
      <c r="N20" s="679"/>
      <c r="O20" s="681"/>
      <c r="P20" s="683"/>
      <c r="Q20" s="679"/>
      <c r="R20" s="681"/>
    </row>
    <row r="21" spans="1:18" ht="24" customHeight="1" thickTop="1">
      <c r="A21" s="799">
        <v>0</v>
      </c>
      <c r="B21" s="917" t="str">
        <f>IF(A21&gt;0,INDEX(В!$D$11:$D$120,A21+(A21-1),1)," ")</f>
        <v xml:space="preserve"> </v>
      </c>
      <c r="C21" s="916" t="str">
        <f>IF(A21&gt;0,INDEX(В!$E$11:$E$120,A21+(A21-1),1)," ")</f>
        <v xml:space="preserve"> </v>
      </c>
      <c r="D21" s="918"/>
      <c r="E21" s="916" t="str">
        <f>IF(A21&gt;0,INDEX(В!$G$11:$G$120,A21+(A21-1),1)," ")</f>
        <v xml:space="preserve"> </v>
      </c>
      <c r="F21" s="916" t="str">
        <f>IF(A21&gt;0,INDEX(В!$H$11:$H$120,A21+(A21-1),1)," ")</f>
        <v xml:space="preserve"> </v>
      </c>
      <c r="G21" s="916" t="str">
        <f>IF(A21&gt;0,INDEX(В!$I$11:$I$120,A21+(A21-1),1)," ")</f>
        <v xml:space="preserve"> </v>
      </c>
      <c r="H21" s="670"/>
      <c r="I21" s="670"/>
      <c r="J21" s="670"/>
      <c r="K21" s="664"/>
      <c r="L21" s="666"/>
      <c r="M21" s="670"/>
      <c r="N21" s="670"/>
      <c r="O21" s="664"/>
      <c r="P21" s="915"/>
      <c r="Q21" s="670"/>
      <c r="R21" s="664"/>
    </row>
    <row r="22" spans="1:18" ht="24" customHeight="1" thickBot="1">
      <c r="A22" s="800"/>
      <c r="B22" s="909"/>
      <c r="C22" s="908"/>
      <c r="D22" s="914"/>
      <c r="E22" s="908"/>
      <c r="F22" s="908"/>
      <c r="G22" s="908"/>
      <c r="H22" s="668"/>
      <c r="I22" s="668"/>
      <c r="J22" s="668"/>
      <c r="K22" s="665"/>
      <c r="L22" s="667"/>
      <c r="M22" s="668"/>
      <c r="N22" s="668"/>
      <c r="O22" s="665"/>
      <c r="P22" s="709"/>
      <c r="Q22" s="668"/>
      <c r="R22" s="665"/>
    </row>
    <row r="23" spans="1:18" ht="24" customHeight="1">
      <c r="A23" s="801">
        <v>0</v>
      </c>
      <c r="B23" s="909" t="str">
        <f>IF(A23&gt;0,INDEX(В!$D$11:$D$120,A23+(A23-1),1)," ")</f>
        <v xml:space="preserve"> </v>
      </c>
      <c r="C23" s="908" t="str">
        <f>IF(A23&gt;0,INDEX(В!$E$11:$E$120,A23+(A23-1),1)," ")</f>
        <v xml:space="preserve"> </v>
      </c>
      <c r="D23" s="912"/>
      <c r="E23" s="908" t="str">
        <f>IF(A23&gt;0,INDEX(В!$G$11:$G$120,A23+(A23-1),1)," ")</f>
        <v xml:space="preserve"> </v>
      </c>
      <c r="F23" s="908" t="str">
        <f>IF(A23&gt;0,INDEX(В!$H$11:$H$120,A23+(A23-1),1)," ")</f>
        <v xml:space="preserve"> </v>
      </c>
      <c r="G23" s="908" t="str">
        <f>IF(A23&gt;0,INDEX(В!$I$11:$I$120,A23+(A23-1),1)," ")</f>
        <v xml:space="preserve"> </v>
      </c>
      <c r="H23" s="678"/>
      <c r="I23" s="678"/>
      <c r="J23" s="678"/>
      <c r="K23" s="680"/>
      <c r="L23" s="684"/>
      <c r="M23" s="678"/>
      <c r="N23" s="678"/>
      <c r="O23" s="680"/>
      <c r="P23" s="682"/>
      <c r="Q23" s="678"/>
      <c r="R23" s="680"/>
    </row>
    <row r="24" spans="1:18" ht="24" customHeight="1" thickBot="1">
      <c r="A24" s="802"/>
      <c r="B24" s="910"/>
      <c r="C24" s="911"/>
      <c r="D24" s="913"/>
      <c r="E24" s="911"/>
      <c r="F24" s="911"/>
      <c r="G24" s="911"/>
      <c r="H24" s="679"/>
      <c r="I24" s="679"/>
      <c r="J24" s="679"/>
      <c r="K24" s="681"/>
      <c r="L24" s="685"/>
      <c r="M24" s="679"/>
      <c r="N24" s="679"/>
      <c r="O24" s="681"/>
      <c r="P24" s="683"/>
      <c r="Q24" s="679"/>
      <c r="R24" s="681"/>
    </row>
    <row r="25" spans="1:18" ht="24" customHeight="1" thickTop="1">
      <c r="A25" s="799">
        <v>0</v>
      </c>
      <c r="B25" s="917" t="str">
        <f>IF(A25&gt;0,INDEX(В!$D$11:$D$120,A25+(A25-1),1)," ")</f>
        <v xml:space="preserve"> </v>
      </c>
      <c r="C25" s="916" t="str">
        <f>IF(A25&gt;0,INDEX(В!$E$11:$E$120,A25+(A25-1),1)," ")</f>
        <v xml:space="preserve"> </v>
      </c>
      <c r="D25" s="918"/>
      <c r="E25" s="916" t="str">
        <f>IF(A25&gt;0,INDEX(В!$G$11:$G$120,A25+(A25-1),1)," ")</f>
        <v xml:space="preserve"> </v>
      </c>
      <c r="F25" s="916" t="str">
        <f>IF(A25&gt;0,INDEX(В!$H$11:$H$120,A25+(A25-1),1)," ")</f>
        <v xml:space="preserve"> </v>
      </c>
      <c r="G25" s="916" t="str">
        <f>IF(A25&gt;0,INDEX(В!$I$11:$I$120,A25+(A25-1),1)," ")</f>
        <v xml:space="preserve"> </v>
      </c>
      <c r="H25" s="670"/>
      <c r="I25" s="670"/>
      <c r="J25" s="670"/>
      <c r="K25" s="664"/>
      <c r="L25" s="666"/>
      <c r="M25" s="670"/>
      <c r="N25" s="670"/>
      <c r="O25" s="664"/>
      <c r="P25" s="915"/>
      <c r="Q25" s="670"/>
      <c r="R25" s="664"/>
    </row>
    <row r="26" spans="1:18" ht="24" customHeight="1" thickBot="1">
      <c r="A26" s="800"/>
      <c r="B26" s="909"/>
      <c r="C26" s="908"/>
      <c r="D26" s="914"/>
      <c r="E26" s="908"/>
      <c r="F26" s="908"/>
      <c r="G26" s="908"/>
      <c r="H26" s="668"/>
      <c r="I26" s="668"/>
      <c r="J26" s="668"/>
      <c r="K26" s="665"/>
      <c r="L26" s="667"/>
      <c r="M26" s="668"/>
      <c r="N26" s="668"/>
      <c r="O26" s="665"/>
      <c r="P26" s="709"/>
      <c r="Q26" s="668"/>
      <c r="R26" s="665"/>
    </row>
    <row r="27" spans="1:18" ht="24" customHeight="1">
      <c r="A27" s="801">
        <v>0</v>
      </c>
      <c r="B27" s="909" t="str">
        <f>IF(A27&gt;0,INDEX(В!$D$11:$D$120,A27+(A27-1),1)," ")</f>
        <v xml:space="preserve"> </v>
      </c>
      <c r="C27" s="908" t="str">
        <f>IF(A27&gt;0,INDEX(В!$E$11:$E$120,A27+(A27-1),1)," ")</f>
        <v xml:space="preserve"> </v>
      </c>
      <c r="D27" s="912"/>
      <c r="E27" s="908" t="str">
        <f>IF(A27&gt;0,INDEX(В!$G$11:$G$120,A27+(A27-1),1)," ")</f>
        <v xml:space="preserve"> </v>
      </c>
      <c r="F27" s="908" t="str">
        <f>IF(A27&gt;0,INDEX(В!$H$11:$H$120,A27+(A27-1),1)," ")</f>
        <v xml:space="preserve"> </v>
      </c>
      <c r="G27" s="908" t="str">
        <f>IF(A27&gt;0,INDEX(В!$I$11:$I$120,A27+(A27-1),1)," ")</f>
        <v xml:space="preserve"> </v>
      </c>
      <c r="H27" s="678"/>
      <c r="I27" s="678"/>
      <c r="J27" s="678"/>
      <c r="K27" s="680"/>
      <c r="L27" s="684"/>
      <c r="M27" s="678"/>
      <c r="N27" s="678"/>
      <c r="O27" s="680"/>
      <c r="P27" s="682"/>
      <c r="Q27" s="678"/>
      <c r="R27" s="680"/>
    </row>
    <row r="28" spans="1:18" ht="24" customHeight="1" thickBot="1">
      <c r="A28" s="802"/>
      <c r="B28" s="910"/>
      <c r="C28" s="911"/>
      <c r="D28" s="913"/>
      <c r="E28" s="911"/>
      <c r="F28" s="911"/>
      <c r="G28" s="911"/>
      <c r="H28" s="679"/>
      <c r="I28" s="679"/>
      <c r="J28" s="679"/>
      <c r="K28" s="681"/>
      <c r="L28" s="685"/>
      <c r="M28" s="679"/>
      <c r="N28" s="679"/>
      <c r="O28" s="681"/>
      <c r="P28" s="683"/>
      <c r="Q28" s="679"/>
      <c r="R28" s="681"/>
    </row>
    <row r="29" spans="1:18" ht="24" customHeight="1" thickTop="1">
      <c r="A29" s="799">
        <v>0</v>
      </c>
      <c r="B29" s="917" t="str">
        <f>IF(A29&gt;0,INDEX(В!$D$11:$D$120,A29+(A29-1),1)," ")</f>
        <v xml:space="preserve"> </v>
      </c>
      <c r="C29" s="916" t="str">
        <f>IF(A29&gt;0,INDEX(В!$E$11:$E$120,A29+(A29-1),1)," ")</f>
        <v xml:space="preserve"> </v>
      </c>
      <c r="D29" s="918"/>
      <c r="E29" s="916" t="str">
        <f>IF(A29&gt;0,INDEX(В!$G$11:$G$120,A29+(A29-1),1)," ")</f>
        <v xml:space="preserve"> </v>
      </c>
      <c r="F29" s="916" t="str">
        <f>IF(A29&gt;0,INDEX(В!$H$11:$H$120,A29+(A29-1),1)," ")</f>
        <v xml:space="preserve"> </v>
      </c>
      <c r="G29" s="916" t="str">
        <f>IF(A29&gt;0,INDEX(В!$I$11:$I$120,A29+(A29-1),1)," ")</f>
        <v xml:space="preserve"> </v>
      </c>
      <c r="H29" s="670"/>
      <c r="I29" s="670"/>
      <c r="J29" s="670"/>
      <c r="K29" s="664"/>
      <c r="L29" s="666"/>
      <c r="M29" s="670"/>
      <c r="N29" s="670"/>
      <c r="O29" s="664"/>
      <c r="P29" s="915"/>
      <c r="Q29" s="670"/>
      <c r="R29" s="664"/>
    </row>
    <row r="30" spans="1:18" ht="24" customHeight="1" thickBot="1">
      <c r="A30" s="800"/>
      <c r="B30" s="909"/>
      <c r="C30" s="908"/>
      <c r="D30" s="914"/>
      <c r="E30" s="908"/>
      <c r="F30" s="908"/>
      <c r="G30" s="908"/>
      <c r="H30" s="668"/>
      <c r="I30" s="668"/>
      <c r="J30" s="668"/>
      <c r="K30" s="665"/>
      <c r="L30" s="667"/>
      <c r="M30" s="668"/>
      <c r="N30" s="668"/>
      <c r="O30" s="665"/>
      <c r="P30" s="709"/>
      <c r="Q30" s="668"/>
      <c r="R30" s="665"/>
    </row>
    <row r="31" spans="1:18" ht="24" customHeight="1">
      <c r="A31" s="801">
        <v>0</v>
      </c>
      <c r="B31" s="909" t="str">
        <f>IF(A31&gt;0,INDEX(В!$D$11:$D$120,A31+(A31-1),1)," ")</f>
        <v xml:space="preserve"> </v>
      </c>
      <c r="C31" s="908" t="str">
        <f>IF(A31&gt;0,INDEX(В!$E$11:$E$120,A31+(A31-1),1)," ")</f>
        <v xml:space="preserve"> </v>
      </c>
      <c r="D31" s="912"/>
      <c r="E31" s="908" t="str">
        <f>IF(A31&gt;0,INDEX(В!$G$11:$G$120,A31+(A31-1),1)," ")</f>
        <v xml:space="preserve"> </v>
      </c>
      <c r="F31" s="908" t="str">
        <f>IF(A31&gt;0,INDEX(В!$H$11:$H$120,A31+(A31-1),1)," ")</f>
        <v xml:space="preserve"> </v>
      </c>
      <c r="G31" s="908" t="str">
        <f>IF(A31&gt;0,INDEX(В!$I$11:$I$120,A31+(A31-1),1)," ")</f>
        <v xml:space="preserve"> </v>
      </c>
      <c r="H31" s="678"/>
      <c r="I31" s="678"/>
      <c r="J31" s="678"/>
      <c r="K31" s="680"/>
      <c r="L31" s="684"/>
      <c r="M31" s="678"/>
      <c r="N31" s="678"/>
      <c r="O31" s="680"/>
      <c r="P31" s="682"/>
      <c r="Q31" s="678"/>
      <c r="R31" s="680"/>
    </row>
    <row r="32" spans="1:18" ht="24" customHeight="1" thickBot="1">
      <c r="A32" s="802"/>
      <c r="B32" s="910"/>
      <c r="C32" s="911"/>
      <c r="D32" s="913"/>
      <c r="E32" s="911"/>
      <c r="F32" s="911"/>
      <c r="G32" s="911"/>
      <c r="H32" s="679"/>
      <c r="I32" s="679"/>
      <c r="J32" s="679"/>
      <c r="K32" s="681"/>
      <c r="L32" s="685"/>
      <c r="M32" s="679"/>
      <c r="N32" s="679"/>
      <c r="O32" s="681"/>
      <c r="P32" s="683"/>
      <c r="Q32" s="679"/>
      <c r="R32" s="681"/>
    </row>
    <row r="33" spans="1:18" ht="24" customHeight="1" thickTop="1">
      <c r="A33" s="799">
        <v>0</v>
      </c>
      <c r="B33" s="917" t="str">
        <f>IF(A33&gt;0,INDEX(В!$D$11:$D$120,A33+(A33-1),1)," ")</f>
        <v xml:space="preserve"> </v>
      </c>
      <c r="C33" s="916" t="str">
        <f>IF(A33&gt;0,INDEX(В!$E$11:$E$120,A33+(A33-1),1)," ")</f>
        <v xml:space="preserve"> </v>
      </c>
      <c r="D33" s="918"/>
      <c r="E33" s="916" t="str">
        <f>IF(A33&gt;0,INDEX(В!$G$11:$G$120,A33+(A33-1),1)," ")</f>
        <v xml:space="preserve"> </v>
      </c>
      <c r="F33" s="916" t="str">
        <f>IF(A33&gt;0,INDEX(В!$H$11:$H$120,A33+(A33-1),1)," ")</f>
        <v xml:space="preserve"> </v>
      </c>
      <c r="G33" s="916" t="str">
        <f>IF(A33&gt;0,INDEX(В!$I$11:$I$120,A33+(A33-1),1)," ")</f>
        <v xml:space="preserve"> </v>
      </c>
      <c r="H33" s="670"/>
      <c r="I33" s="670"/>
      <c r="J33" s="670"/>
      <c r="K33" s="664"/>
      <c r="L33" s="666"/>
      <c r="M33" s="670"/>
      <c r="N33" s="670"/>
      <c r="O33" s="664"/>
      <c r="P33" s="915"/>
      <c r="Q33" s="670"/>
      <c r="R33" s="664"/>
    </row>
    <row r="34" spans="1:18" ht="24" customHeight="1" thickBot="1">
      <c r="A34" s="800"/>
      <c r="B34" s="909"/>
      <c r="C34" s="908"/>
      <c r="D34" s="914"/>
      <c r="E34" s="908"/>
      <c r="F34" s="908"/>
      <c r="G34" s="908"/>
      <c r="H34" s="668"/>
      <c r="I34" s="668"/>
      <c r="J34" s="668"/>
      <c r="K34" s="665"/>
      <c r="L34" s="667"/>
      <c r="M34" s="668"/>
      <c r="N34" s="668"/>
      <c r="O34" s="665"/>
      <c r="P34" s="709"/>
      <c r="Q34" s="668"/>
      <c r="R34" s="665"/>
    </row>
    <row r="35" spans="1:18" ht="24" customHeight="1">
      <c r="A35" s="801">
        <v>0</v>
      </c>
      <c r="B35" s="909" t="str">
        <f>IF(A35&gt;0,INDEX(В!$D$11:$D$120,A35+(A35-1),1)," ")</f>
        <v xml:space="preserve"> </v>
      </c>
      <c r="C35" s="908" t="str">
        <f>IF(A35&gt;0,INDEX(В!$E$11:$E$120,A35+(A35-1),1)," ")</f>
        <v xml:space="preserve"> </v>
      </c>
      <c r="D35" s="912"/>
      <c r="E35" s="908" t="str">
        <f>IF(A35&gt;0,INDEX(В!$G$11:$G$120,A35+(A35-1),1)," ")</f>
        <v xml:space="preserve"> </v>
      </c>
      <c r="F35" s="908" t="str">
        <f>IF(A35&gt;0,INDEX(В!$H$11:$H$120,A35+(A35-1),1)," ")</f>
        <v xml:space="preserve"> </v>
      </c>
      <c r="G35" s="908" t="str">
        <f>IF(A35&gt;0,INDEX(В!$I$11:$I$120,A35+(A35-1),1)," ")</f>
        <v xml:space="preserve"> </v>
      </c>
      <c r="H35" s="678"/>
      <c r="I35" s="678"/>
      <c r="J35" s="678"/>
      <c r="K35" s="680"/>
      <c r="L35" s="684"/>
      <c r="M35" s="678"/>
      <c r="N35" s="678"/>
      <c r="O35" s="680"/>
      <c r="P35" s="682"/>
      <c r="Q35" s="678"/>
      <c r="R35" s="680"/>
    </row>
    <row r="36" spans="1:18" ht="24" customHeight="1" thickBot="1">
      <c r="A36" s="802"/>
      <c r="B36" s="910"/>
      <c r="C36" s="911"/>
      <c r="D36" s="913"/>
      <c r="E36" s="911"/>
      <c r="F36" s="911"/>
      <c r="G36" s="911"/>
      <c r="H36" s="679"/>
      <c r="I36" s="679"/>
      <c r="J36" s="679"/>
      <c r="K36" s="681"/>
      <c r="L36" s="685"/>
      <c r="M36" s="679"/>
      <c r="N36" s="679"/>
      <c r="O36" s="681"/>
      <c r="P36" s="683"/>
      <c r="Q36" s="679"/>
      <c r="R36" s="681"/>
    </row>
    <row r="37" spans="1:18" ht="24" customHeight="1" thickTop="1">
      <c r="A37" s="799">
        <v>0</v>
      </c>
      <c r="B37" s="917" t="str">
        <f>IF(A37&gt;0,INDEX(В!$D$11:$D$120,A37+(A37-1),1)," ")</f>
        <v xml:space="preserve"> </v>
      </c>
      <c r="C37" s="916" t="str">
        <f>IF(A37&gt;0,INDEX(В!$E$11:$E$120,A37+(A37-1),1)," ")</f>
        <v xml:space="preserve"> </v>
      </c>
      <c r="D37" s="918"/>
      <c r="E37" s="916" t="str">
        <f>IF(A37&gt;0,INDEX(В!$G$11:$G$120,A37+(A37-1),1)," ")</f>
        <v xml:space="preserve"> </v>
      </c>
      <c r="F37" s="916" t="str">
        <f>IF(A37&gt;0,INDEX(В!$H$11:$H$120,A37+(A37-1),1)," ")</f>
        <v xml:space="preserve"> </v>
      </c>
      <c r="G37" s="916" t="str">
        <f>IF(A37&gt;0,INDEX(В!$I$11:$I$120,A37+(A37-1),1)," ")</f>
        <v xml:space="preserve"> </v>
      </c>
      <c r="H37" s="670"/>
      <c r="I37" s="670"/>
      <c r="J37" s="670"/>
      <c r="K37" s="664"/>
      <c r="L37" s="666"/>
      <c r="M37" s="670"/>
      <c r="N37" s="670"/>
      <c r="O37" s="664"/>
      <c r="P37" s="915"/>
      <c r="Q37" s="670"/>
      <c r="R37" s="664"/>
    </row>
    <row r="38" spans="1:18" ht="24" customHeight="1" thickBot="1">
      <c r="A38" s="800"/>
      <c r="B38" s="909"/>
      <c r="C38" s="908"/>
      <c r="D38" s="914"/>
      <c r="E38" s="908"/>
      <c r="F38" s="908"/>
      <c r="G38" s="908"/>
      <c r="H38" s="668"/>
      <c r="I38" s="668"/>
      <c r="J38" s="668"/>
      <c r="K38" s="665"/>
      <c r="L38" s="667"/>
      <c r="M38" s="668"/>
      <c r="N38" s="668"/>
      <c r="O38" s="665"/>
      <c r="P38" s="709"/>
      <c r="Q38" s="668"/>
      <c r="R38" s="665"/>
    </row>
    <row r="39" spans="1:18" ht="24" customHeight="1">
      <c r="A39" s="801">
        <v>0</v>
      </c>
      <c r="B39" s="909" t="str">
        <f>IF(A39&gt;0,INDEX(В!$D$11:$D$120,A39+(A39-1),1)," ")</f>
        <v xml:space="preserve"> </v>
      </c>
      <c r="C39" s="908" t="str">
        <f>IF(A39&gt;0,INDEX(В!$E$11:$E$120,A39+(A39-1),1)," ")</f>
        <v xml:space="preserve"> </v>
      </c>
      <c r="D39" s="912"/>
      <c r="E39" s="908" t="str">
        <f>IF(A39&gt;0,INDEX(В!$G$11:$G$120,A39+(A39-1),1)," ")</f>
        <v xml:space="preserve"> </v>
      </c>
      <c r="F39" s="908" t="str">
        <f>IF(A39&gt;0,INDEX(В!$H$11:$H$120,A39+(A39-1),1)," ")</f>
        <v xml:space="preserve"> </v>
      </c>
      <c r="G39" s="908" t="str">
        <f>IF(A39&gt;0,INDEX(В!$I$11:$I$120,A39+(A39-1),1)," ")</f>
        <v xml:space="preserve"> </v>
      </c>
      <c r="H39" s="678"/>
      <c r="I39" s="678"/>
      <c r="J39" s="678"/>
      <c r="K39" s="680"/>
      <c r="L39" s="684"/>
      <c r="M39" s="678"/>
      <c r="N39" s="678"/>
      <c r="O39" s="680"/>
      <c r="P39" s="682"/>
      <c r="Q39" s="678"/>
      <c r="R39" s="680"/>
    </row>
    <row r="40" spans="1:18" ht="24" customHeight="1" thickBot="1">
      <c r="A40" s="802"/>
      <c r="B40" s="910"/>
      <c r="C40" s="911"/>
      <c r="D40" s="913"/>
      <c r="E40" s="911"/>
      <c r="F40" s="911"/>
      <c r="G40" s="911"/>
      <c r="H40" s="679"/>
      <c r="I40" s="679"/>
      <c r="J40" s="679"/>
      <c r="K40" s="681"/>
      <c r="L40" s="685"/>
      <c r="M40" s="679"/>
      <c r="N40" s="679"/>
      <c r="O40" s="681"/>
      <c r="P40" s="683"/>
      <c r="Q40" s="679"/>
      <c r="R40" s="681"/>
    </row>
    <row r="41" spans="1:18" ht="24" customHeight="1" thickTop="1">
      <c r="A41" s="799">
        <v>0</v>
      </c>
      <c r="B41" s="917" t="str">
        <f>IF(A41&gt;0,INDEX(В!$D$11:$D$120,A41+(A41-1),1)," ")</f>
        <v xml:space="preserve"> </v>
      </c>
      <c r="C41" s="916" t="str">
        <f>IF(A41&gt;0,INDEX(В!$E$11:$E$120,A41+(A41-1),1)," ")</f>
        <v xml:space="preserve"> </v>
      </c>
      <c r="D41" s="918"/>
      <c r="E41" s="916" t="str">
        <f>IF(A41&gt;0,INDEX(В!$G$11:$G$120,A41+(A41-1),1)," ")</f>
        <v xml:space="preserve"> </v>
      </c>
      <c r="F41" s="916" t="str">
        <f>IF(A41&gt;0,INDEX(В!$H$11:$H$120,A41+(A41-1),1)," ")</f>
        <v xml:space="preserve"> </v>
      </c>
      <c r="G41" s="916" t="str">
        <f>IF(A41&gt;0,INDEX(В!$I$11:$I$120,A41+(A41-1),1)," ")</f>
        <v xml:space="preserve"> </v>
      </c>
      <c r="H41" s="670"/>
      <c r="I41" s="670"/>
      <c r="J41" s="670"/>
      <c r="K41" s="664"/>
      <c r="L41" s="666"/>
      <c r="M41" s="670"/>
      <c r="N41" s="670"/>
      <c r="O41" s="664"/>
      <c r="P41" s="915"/>
      <c r="Q41" s="670"/>
      <c r="R41" s="664"/>
    </row>
    <row r="42" spans="1:18" ht="24" customHeight="1" thickBot="1">
      <c r="A42" s="800"/>
      <c r="B42" s="909"/>
      <c r="C42" s="908"/>
      <c r="D42" s="914"/>
      <c r="E42" s="908"/>
      <c r="F42" s="908"/>
      <c r="G42" s="908"/>
      <c r="H42" s="668"/>
      <c r="I42" s="668"/>
      <c r="J42" s="668"/>
      <c r="K42" s="665"/>
      <c r="L42" s="667"/>
      <c r="M42" s="668"/>
      <c r="N42" s="668"/>
      <c r="O42" s="665"/>
      <c r="P42" s="709"/>
      <c r="Q42" s="668"/>
      <c r="R42" s="665"/>
    </row>
    <row r="43" spans="1:18" ht="24" customHeight="1">
      <c r="A43" s="801">
        <v>0</v>
      </c>
      <c r="B43" s="909" t="str">
        <f>IF(A43&gt;0,INDEX(В!$D$11:$D$120,A43+(A43-1),1)," ")</f>
        <v xml:space="preserve"> </v>
      </c>
      <c r="C43" s="908" t="str">
        <f>IF(A43&gt;0,INDEX(В!$E$11:$E$120,A43+(A43-1),1)," ")</f>
        <v xml:space="preserve"> </v>
      </c>
      <c r="D43" s="912"/>
      <c r="E43" s="908" t="str">
        <f>IF(A43&gt;0,INDEX(В!$G$11:$G$120,A43+(A43-1),1)," ")</f>
        <v xml:space="preserve"> </v>
      </c>
      <c r="F43" s="908" t="str">
        <f>IF(A43&gt;0,INDEX(В!$H$11:$H$120,A43+(A43-1),1)," ")</f>
        <v xml:space="preserve"> </v>
      </c>
      <c r="G43" s="908" t="str">
        <f>IF(A43&gt;0,INDEX(В!$I$11:$I$120,A43+(A43-1),1)," ")</f>
        <v xml:space="preserve"> </v>
      </c>
      <c r="H43" s="678"/>
      <c r="I43" s="678"/>
      <c r="J43" s="678"/>
      <c r="K43" s="680"/>
      <c r="L43" s="684"/>
      <c r="M43" s="678"/>
      <c r="N43" s="678"/>
      <c r="O43" s="680"/>
      <c r="P43" s="682"/>
      <c r="Q43" s="678"/>
      <c r="R43" s="680"/>
    </row>
    <row r="44" spans="1:18" ht="24" customHeight="1" thickBot="1">
      <c r="A44" s="802"/>
      <c r="B44" s="910"/>
      <c r="C44" s="911"/>
      <c r="D44" s="913"/>
      <c r="E44" s="911"/>
      <c r="F44" s="911"/>
      <c r="G44" s="911"/>
      <c r="H44" s="679"/>
      <c r="I44" s="679"/>
      <c r="J44" s="679"/>
      <c r="K44" s="681"/>
      <c r="L44" s="685"/>
      <c r="M44" s="679"/>
      <c r="N44" s="679"/>
      <c r="O44" s="681"/>
      <c r="P44" s="683"/>
      <c r="Q44" s="679"/>
      <c r="R44" s="681"/>
    </row>
    <row r="45" spans="1:18" ht="24" customHeight="1" thickTop="1">
      <c r="A45" s="799">
        <v>0</v>
      </c>
      <c r="B45" s="917" t="str">
        <f>IF(A45&gt;0,INDEX(В!$D$11:$D$120,A45+(A45-1),1)," ")</f>
        <v xml:space="preserve"> </v>
      </c>
      <c r="C45" s="916" t="str">
        <f>IF(A45&gt;0,INDEX(В!$E$11:$E$120,A45+(A45-1),1)," ")</f>
        <v xml:space="preserve"> </v>
      </c>
      <c r="D45" s="918"/>
      <c r="E45" s="916" t="str">
        <f>IF(A45&gt;0,INDEX(В!$G$11:$G$120,A45+(A45-1),1)," ")</f>
        <v xml:space="preserve"> </v>
      </c>
      <c r="F45" s="916" t="str">
        <f>IF(A45&gt;0,INDEX(В!$H$11:$H$120,A45+(A45-1),1)," ")</f>
        <v xml:space="preserve"> </v>
      </c>
      <c r="G45" s="916" t="str">
        <f>IF(A45&gt;0,INDEX(В!$I$11:$I$120,A45+(A45-1),1)," ")</f>
        <v xml:space="preserve"> </v>
      </c>
      <c r="H45" s="670"/>
      <c r="I45" s="670"/>
      <c r="J45" s="670"/>
      <c r="K45" s="664"/>
      <c r="L45" s="666"/>
      <c r="M45" s="670"/>
      <c r="N45" s="670"/>
      <c r="O45" s="664"/>
      <c r="P45" s="915"/>
      <c r="Q45" s="670"/>
      <c r="R45" s="664"/>
    </row>
    <row r="46" spans="1:18" ht="24" customHeight="1" thickBot="1">
      <c r="A46" s="800"/>
      <c r="B46" s="909"/>
      <c r="C46" s="908"/>
      <c r="D46" s="914"/>
      <c r="E46" s="908"/>
      <c r="F46" s="908"/>
      <c r="G46" s="908"/>
      <c r="H46" s="668"/>
      <c r="I46" s="668"/>
      <c r="J46" s="668"/>
      <c r="K46" s="665"/>
      <c r="L46" s="667"/>
      <c r="M46" s="668"/>
      <c r="N46" s="668"/>
      <c r="O46" s="665"/>
      <c r="P46" s="709"/>
      <c r="Q46" s="668"/>
      <c r="R46" s="665"/>
    </row>
    <row r="47" spans="1:18" ht="24" customHeight="1">
      <c r="A47" s="801">
        <v>0</v>
      </c>
      <c r="B47" s="909" t="str">
        <f>IF(A47&gt;0,INDEX(В!$D$11:$D$120,A47+(A47-1),1)," ")</f>
        <v xml:space="preserve"> </v>
      </c>
      <c r="C47" s="908" t="str">
        <f>IF(A47&gt;0,INDEX(В!$E$11:$E$120,A47+(A47-1),1)," ")</f>
        <v xml:space="preserve"> </v>
      </c>
      <c r="D47" s="912"/>
      <c r="E47" s="908" t="str">
        <f>IF(A47&gt;0,INDEX(В!$G$11:$G$120,A47+(A47-1),1)," ")</f>
        <v xml:space="preserve"> </v>
      </c>
      <c r="F47" s="908" t="str">
        <f>IF(A47&gt;0,INDEX(В!$H$11:$H$120,A47+(A47-1),1)," ")</f>
        <v xml:space="preserve"> </v>
      </c>
      <c r="G47" s="908" t="str">
        <f>IF(A47&gt;0,INDEX(В!$I$11:$I$120,A47+(A47-1),1)," ")</f>
        <v xml:space="preserve"> </v>
      </c>
      <c r="H47" s="678"/>
      <c r="I47" s="678"/>
      <c r="J47" s="678"/>
      <c r="K47" s="680"/>
      <c r="L47" s="684"/>
      <c r="M47" s="678"/>
      <c r="N47" s="678"/>
      <c r="O47" s="680"/>
      <c r="P47" s="682"/>
      <c r="Q47" s="678"/>
      <c r="R47" s="680"/>
    </row>
    <row r="48" spans="1:18" ht="24" customHeight="1" thickBot="1">
      <c r="A48" s="802"/>
      <c r="B48" s="910"/>
      <c r="C48" s="911"/>
      <c r="D48" s="913"/>
      <c r="E48" s="911"/>
      <c r="F48" s="911"/>
      <c r="G48" s="911"/>
      <c r="H48" s="679"/>
      <c r="I48" s="679"/>
      <c r="J48" s="679"/>
      <c r="K48" s="681"/>
      <c r="L48" s="685"/>
      <c r="M48" s="679"/>
      <c r="N48" s="679"/>
      <c r="O48" s="681"/>
      <c r="P48" s="683"/>
      <c r="Q48" s="679"/>
      <c r="R48" s="681"/>
    </row>
    <row r="49" spans="1:18" ht="24" customHeight="1" thickTop="1">
      <c r="A49" s="799">
        <v>0</v>
      </c>
      <c r="B49" s="917" t="str">
        <f>IF(A49&gt;0,INDEX(В!$D$11:$D$120,A49+(A49-1),1)," ")</f>
        <v xml:space="preserve"> </v>
      </c>
      <c r="C49" s="916" t="str">
        <f>IF(A49&gt;0,INDEX(В!$E$11:$E$120,A49+(A49-1),1)," ")</f>
        <v xml:space="preserve"> </v>
      </c>
      <c r="D49" s="918"/>
      <c r="E49" s="916" t="str">
        <f>IF(A49&gt;0,INDEX(В!$G$11:$G$120,A49+(A49-1),1)," ")</f>
        <v xml:space="preserve"> </v>
      </c>
      <c r="F49" s="916" t="str">
        <f>IF(A49&gt;0,INDEX(В!$H$11:$H$120,A49+(A49-1),1)," ")</f>
        <v xml:space="preserve"> </v>
      </c>
      <c r="G49" s="916" t="str">
        <f>IF(A49&gt;0,INDEX(В!$I$11:$I$120,A49+(A49-1),1)," ")</f>
        <v xml:space="preserve"> </v>
      </c>
      <c r="H49" s="670"/>
      <c r="I49" s="670"/>
      <c r="J49" s="670"/>
      <c r="K49" s="664"/>
      <c r="L49" s="666"/>
      <c r="M49" s="670"/>
      <c r="N49" s="670"/>
      <c r="O49" s="664"/>
      <c r="P49" s="915"/>
      <c r="Q49" s="670"/>
      <c r="R49" s="664"/>
    </row>
    <row r="50" spans="1:18" ht="24" customHeight="1" thickBot="1">
      <c r="A50" s="800"/>
      <c r="B50" s="909"/>
      <c r="C50" s="908"/>
      <c r="D50" s="914"/>
      <c r="E50" s="908"/>
      <c r="F50" s="908"/>
      <c r="G50" s="908"/>
      <c r="H50" s="668"/>
      <c r="I50" s="668"/>
      <c r="J50" s="668"/>
      <c r="K50" s="665"/>
      <c r="L50" s="667"/>
      <c r="M50" s="668"/>
      <c r="N50" s="668"/>
      <c r="O50" s="665"/>
      <c r="P50" s="709"/>
      <c r="Q50" s="668"/>
      <c r="R50" s="665"/>
    </row>
    <row r="51" spans="1:18" ht="24" customHeight="1">
      <c r="A51" s="801">
        <v>0</v>
      </c>
      <c r="B51" s="909" t="str">
        <f>IF(A51&gt;0,INDEX(В!$D$11:$D$120,A51+(A51-1),1)," ")</f>
        <v xml:space="preserve"> </v>
      </c>
      <c r="C51" s="908" t="str">
        <f>IF(A51&gt;0,INDEX(В!$E$11:$E$120,A51+(A51-1),1)," ")</f>
        <v xml:space="preserve"> </v>
      </c>
      <c r="D51" s="912"/>
      <c r="E51" s="908" t="str">
        <f>IF(A51&gt;0,INDEX(В!$G$11:$G$120,A51+(A51-1),1)," ")</f>
        <v xml:space="preserve"> </v>
      </c>
      <c r="F51" s="908" t="str">
        <f>IF(A51&gt;0,INDEX(В!$H$11:$H$120,A51+(A51-1),1)," ")</f>
        <v xml:space="preserve"> </v>
      </c>
      <c r="G51" s="908" t="str">
        <f>IF(A51&gt;0,INDEX(В!$I$11:$I$120,A51+(A51-1),1)," ")</f>
        <v xml:space="preserve"> </v>
      </c>
      <c r="H51" s="678"/>
      <c r="I51" s="678"/>
      <c r="J51" s="678"/>
      <c r="K51" s="680"/>
      <c r="L51" s="684"/>
      <c r="M51" s="678"/>
      <c r="N51" s="678"/>
      <c r="O51" s="680"/>
      <c r="P51" s="682"/>
      <c r="Q51" s="678"/>
      <c r="R51" s="680"/>
    </row>
    <row r="52" spans="1:18" ht="24" customHeight="1" thickBot="1">
      <c r="A52" s="802"/>
      <c r="B52" s="910"/>
      <c r="C52" s="911"/>
      <c r="D52" s="913"/>
      <c r="E52" s="911"/>
      <c r="F52" s="911"/>
      <c r="G52" s="911"/>
      <c r="H52" s="679"/>
      <c r="I52" s="679"/>
      <c r="J52" s="679"/>
      <c r="K52" s="681"/>
      <c r="L52" s="685"/>
      <c r="M52" s="679"/>
      <c r="N52" s="679"/>
      <c r="O52" s="681"/>
      <c r="P52" s="683"/>
      <c r="Q52" s="679"/>
      <c r="R52" s="681"/>
    </row>
    <row r="53" spans="1:18" ht="24" customHeight="1" thickTop="1">
      <c r="A53" s="799">
        <v>0</v>
      </c>
      <c r="B53" s="917" t="str">
        <f>IF(A53&gt;0,INDEX(В!$D$11:$D$120,A53+(A53-1),1)," ")</f>
        <v xml:space="preserve"> </v>
      </c>
      <c r="C53" s="916" t="str">
        <f>IF(A53&gt;0,INDEX(В!$E$11:$E$120,A53+(A53-1),1)," ")</f>
        <v xml:space="preserve"> </v>
      </c>
      <c r="D53" s="918"/>
      <c r="E53" s="916" t="str">
        <f>IF(A53&gt;0,INDEX(В!$G$11:$G$120,A53+(A53-1),1)," ")</f>
        <v xml:space="preserve"> </v>
      </c>
      <c r="F53" s="916" t="str">
        <f>IF(A53&gt;0,INDEX(В!$H$11:$H$120,A53+(A53-1),1)," ")</f>
        <v xml:space="preserve"> </v>
      </c>
      <c r="G53" s="916" t="str">
        <f>IF(A53&gt;0,INDEX(В!$I$11:$I$120,A53+(A53-1),1)," ")</f>
        <v xml:space="preserve"> </v>
      </c>
      <c r="H53" s="670"/>
      <c r="I53" s="670"/>
      <c r="J53" s="670"/>
      <c r="K53" s="664"/>
      <c r="L53" s="666"/>
      <c r="M53" s="670"/>
      <c r="N53" s="670"/>
      <c r="O53" s="664"/>
      <c r="P53" s="915"/>
      <c r="Q53" s="670"/>
      <c r="R53" s="664"/>
    </row>
    <row r="54" spans="1:18" ht="24" customHeight="1" thickBot="1">
      <c r="A54" s="800"/>
      <c r="B54" s="909"/>
      <c r="C54" s="908"/>
      <c r="D54" s="914"/>
      <c r="E54" s="908"/>
      <c r="F54" s="908"/>
      <c r="G54" s="908"/>
      <c r="H54" s="668"/>
      <c r="I54" s="668"/>
      <c r="J54" s="668"/>
      <c r="K54" s="665"/>
      <c r="L54" s="667"/>
      <c r="M54" s="668"/>
      <c r="N54" s="668"/>
      <c r="O54" s="665"/>
      <c r="P54" s="709"/>
      <c r="Q54" s="668"/>
      <c r="R54" s="665"/>
    </row>
    <row r="55" spans="1:18" ht="24" customHeight="1">
      <c r="A55" s="801">
        <v>0</v>
      </c>
      <c r="B55" s="909" t="str">
        <f>IF(A55&gt;0,INDEX(В!$D$11:$D$120,A55+(A55-1),1)," ")</f>
        <v xml:space="preserve"> </v>
      </c>
      <c r="C55" s="908" t="str">
        <f>IF(A55&gt;0,INDEX(В!$E$11:$E$120,A55+(A55-1),1)," ")</f>
        <v xml:space="preserve"> </v>
      </c>
      <c r="D55" s="912"/>
      <c r="E55" s="908" t="str">
        <f>IF(A55&gt;0,INDEX(В!$G$11:$G$120,A55+(A55-1),1)," ")</f>
        <v xml:space="preserve"> </v>
      </c>
      <c r="F55" s="908" t="str">
        <f>IF(A55&gt;0,INDEX(В!$H$11:$H$120,A55+(A55-1),1)," ")</f>
        <v xml:space="preserve"> </v>
      </c>
      <c r="G55" s="908" t="str">
        <f>IF(A55&gt;0,INDEX(В!$I$11:$I$120,A55+(A55-1),1)," ")</f>
        <v xml:space="preserve"> </v>
      </c>
      <c r="H55" s="678"/>
      <c r="I55" s="678"/>
      <c r="J55" s="678"/>
      <c r="K55" s="680"/>
      <c r="L55" s="684"/>
      <c r="M55" s="678"/>
      <c r="N55" s="678"/>
      <c r="O55" s="680"/>
      <c r="P55" s="682"/>
      <c r="Q55" s="678"/>
      <c r="R55" s="680"/>
    </row>
    <row r="56" spans="1:18" ht="24" customHeight="1" thickBot="1">
      <c r="A56" s="802"/>
      <c r="B56" s="910"/>
      <c r="C56" s="911"/>
      <c r="D56" s="913"/>
      <c r="E56" s="911"/>
      <c r="F56" s="911"/>
      <c r="G56" s="911"/>
      <c r="H56" s="679"/>
      <c r="I56" s="679"/>
      <c r="J56" s="679"/>
      <c r="K56" s="681"/>
      <c r="L56" s="685"/>
      <c r="M56" s="679"/>
      <c r="N56" s="679"/>
      <c r="O56" s="681"/>
      <c r="P56" s="683"/>
      <c r="Q56" s="679"/>
      <c r="R56" s="681"/>
    </row>
    <row r="57" spans="1:18" ht="24" customHeight="1" thickTop="1">
      <c r="A57" s="799">
        <v>0</v>
      </c>
      <c r="B57" s="917" t="str">
        <f>IF(A57&gt;0,INDEX(В!$D$11:$D$120,A57+(A57-1),1)," ")</f>
        <v xml:space="preserve"> </v>
      </c>
      <c r="C57" s="916" t="str">
        <f>IF(A57&gt;0,INDEX(В!$E$11:$E$120,A57+(A57-1),1)," ")</f>
        <v xml:space="preserve"> </v>
      </c>
      <c r="D57" s="918"/>
      <c r="E57" s="916" t="str">
        <f>IF(A57&gt;0,INDEX(В!$G$11:$G$120,A57+(A57-1),1)," ")</f>
        <v xml:space="preserve"> </v>
      </c>
      <c r="F57" s="916" t="str">
        <f>IF(A57&gt;0,INDEX(В!$H$11:$H$120,A57+(A57-1),1)," ")</f>
        <v xml:space="preserve"> </v>
      </c>
      <c r="G57" s="916" t="str">
        <f>IF(A57&gt;0,INDEX(В!$I$11:$I$120,A57+(A57-1),1)," ")</f>
        <v xml:space="preserve"> </v>
      </c>
      <c r="H57" s="670"/>
      <c r="I57" s="670"/>
      <c r="J57" s="670"/>
      <c r="K57" s="664"/>
      <c r="L57" s="666"/>
      <c r="M57" s="670"/>
      <c r="N57" s="670"/>
      <c r="O57" s="664"/>
      <c r="P57" s="915"/>
      <c r="Q57" s="670"/>
      <c r="R57" s="664"/>
    </row>
    <row r="58" spans="1:18" ht="24" customHeight="1" thickBot="1">
      <c r="A58" s="800"/>
      <c r="B58" s="909"/>
      <c r="C58" s="908"/>
      <c r="D58" s="914"/>
      <c r="E58" s="908"/>
      <c r="F58" s="908"/>
      <c r="G58" s="908"/>
      <c r="H58" s="668"/>
      <c r="I58" s="668"/>
      <c r="J58" s="668"/>
      <c r="K58" s="665"/>
      <c r="L58" s="667"/>
      <c r="M58" s="668"/>
      <c r="N58" s="668"/>
      <c r="O58" s="665"/>
      <c r="P58" s="709"/>
      <c r="Q58" s="668"/>
      <c r="R58" s="665"/>
    </row>
    <row r="59" spans="1:18" ht="24" customHeight="1">
      <c r="A59" s="801">
        <v>0</v>
      </c>
      <c r="B59" s="909" t="str">
        <f>IF(A59&gt;0,INDEX(В!$D$11:$D$120,A59+(A59-1),1)," ")</f>
        <v xml:space="preserve"> </v>
      </c>
      <c r="C59" s="908" t="str">
        <f>IF(A59&gt;0,INDEX(В!$E$11:$E$120,A59+(A59-1),1)," ")</f>
        <v xml:space="preserve"> </v>
      </c>
      <c r="D59" s="912"/>
      <c r="E59" s="908" t="str">
        <f>IF(A59&gt;0,INDEX(В!$G$11:$G$120,A59+(A59-1),1)," ")</f>
        <v xml:space="preserve"> </v>
      </c>
      <c r="F59" s="908" t="str">
        <f>IF(A59&gt;0,INDEX(В!$H$11:$H$120,A59+(A59-1),1)," ")</f>
        <v xml:space="preserve"> </v>
      </c>
      <c r="G59" s="908" t="str">
        <f>IF(A59&gt;0,INDEX(В!$I$11:$I$120,A59+(A59-1),1)," ")</f>
        <v xml:space="preserve"> </v>
      </c>
      <c r="H59" s="678"/>
      <c r="I59" s="678"/>
      <c r="J59" s="678"/>
      <c r="K59" s="680"/>
      <c r="L59" s="684"/>
      <c r="M59" s="678"/>
      <c r="N59" s="678"/>
      <c r="O59" s="680"/>
      <c r="P59" s="682"/>
      <c r="Q59" s="678"/>
      <c r="R59" s="680"/>
    </row>
    <row r="60" spans="1:18" ht="24" customHeight="1" thickBot="1">
      <c r="A60" s="802"/>
      <c r="B60" s="910"/>
      <c r="C60" s="911"/>
      <c r="D60" s="913"/>
      <c r="E60" s="911"/>
      <c r="F60" s="911"/>
      <c r="G60" s="911"/>
      <c r="H60" s="679"/>
      <c r="I60" s="679"/>
      <c r="J60" s="679"/>
      <c r="K60" s="681"/>
      <c r="L60" s="685"/>
      <c r="M60" s="679"/>
      <c r="N60" s="679"/>
      <c r="O60" s="681"/>
      <c r="P60" s="683"/>
      <c r="Q60" s="679"/>
      <c r="R60" s="681"/>
    </row>
    <row r="61" spans="1:18" ht="24" customHeight="1" thickTop="1">
      <c r="A61" s="799">
        <v>0</v>
      </c>
      <c r="B61" s="917" t="str">
        <f>IF(A61&gt;0,INDEX(В!$D$11:$D$120,A61+(A61-1),1)," ")</f>
        <v xml:space="preserve"> </v>
      </c>
      <c r="C61" s="916" t="str">
        <f>IF(A61&gt;0,INDEX(В!$E$11:$E$120,A61+(A61-1),1)," ")</f>
        <v xml:space="preserve"> </v>
      </c>
      <c r="D61" s="918"/>
      <c r="E61" s="916" t="str">
        <f>IF(A61&gt;0,INDEX(В!$G$11:$G$120,A61+(A61-1),1)," ")</f>
        <v xml:space="preserve"> </v>
      </c>
      <c r="F61" s="916" t="str">
        <f>IF(A61&gt;0,INDEX(В!$H$11:$H$120,A61+(A61-1),1)," ")</f>
        <v xml:space="preserve"> </v>
      </c>
      <c r="G61" s="916" t="str">
        <f>IF(A61&gt;0,INDEX(В!$I$11:$I$120,A61+(A61-1),1)," ")</f>
        <v xml:space="preserve"> </v>
      </c>
      <c r="H61" s="670"/>
      <c r="I61" s="670"/>
      <c r="J61" s="670"/>
      <c r="K61" s="664"/>
      <c r="L61" s="666"/>
      <c r="M61" s="670"/>
      <c r="N61" s="670"/>
      <c r="O61" s="664"/>
      <c r="P61" s="915"/>
      <c r="Q61" s="670"/>
      <c r="R61" s="664"/>
    </row>
    <row r="62" spans="1:18" ht="24" customHeight="1" thickBot="1">
      <c r="A62" s="800"/>
      <c r="B62" s="909"/>
      <c r="C62" s="908"/>
      <c r="D62" s="914"/>
      <c r="E62" s="908"/>
      <c r="F62" s="908"/>
      <c r="G62" s="908"/>
      <c r="H62" s="668"/>
      <c r="I62" s="668"/>
      <c r="J62" s="668"/>
      <c r="K62" s="665"/>
      <c r="L62" s="667"/>
      <c r="M62" s="668"/>
      <c r="N62" s="668"/>
      <c r="O62" s="665"/>
      <c r="P62" s="709"/>
      <c r="Q62" s="668"/>
      <c r="R62" s="665"/>
    </row>
    <row r="63" spans="1:18" ht="24" customHeight="1">
      <c r="A63" s="801">
        <v>0</v>
      </c>
      <c r="B63" s="909" t="str">
        <f>IF(A63&gt;0,INDEX(В!$D$11:$D$120,A63+(A63-1),1)," ")</f>
        <v xml:space="preserve"> </v>
      </c>
      <c r="C63" s="908" t="str">
        <f>IF(A63&gt;0,INDEX(В!$E$11:$E$120,A63+(A63-1),1)," ")</f>
        <v xml:space="preserve"> </v>
      </c>
      <c r="D63" s="912"/>
      <c r="E63" s="908" t="str">
        <f>IF(A63&gt;0,INDEX(В!$G$11:$G$120,A63+(A63-1),1)," ")</f>
        <v xml:space="preserve"> </v>
      </c>
      <c r="F63" s="908" t="str">
        <f>IF(A63&gt;0,INDEX(В!$H$11:$H$120,A63+(A63-1),1)," ")</f>
        <v xml:space="preserve"> </v>
      </c>
      <c r="G63" s="908" t="str">
        <f>IF(A63&gt;0,INDEX(В!$I$11:$I$120,A63+(A63-1),1)," ")</f>
        <v xml:space="preserve"> </v>
      </c>
      <c r="H63" s="678"/>
      <c r="I63" s="678"/>
      <c r="J63" s="678"/>
      <c r="K63" s="680"/>
      <c r="L63" s="684"/>
      <c r="M63" s="678"/>
      <c r="N63" s="678"/>
      <c r="O63" s="680"/>
      <c r="P63" s="682"/>
      <c r="Q63" s="678"/>
      <c r="R63" s="680"/>
    </row>
    <row r="64" spans="1:18" ht="24" customHeight="1" thickBot="1">
      <c r="A64" s="802"/>
      <c r="B64" s="910"/>
      <c r="C64" s="911"/>
      <c r="D64" s="913"/>
      <c r="E64" s="911"/>
      <c r="F64" s="911"/>
      <c r="G64" s="911"/>
      <c r="H64" s="679"/>
      <c r="I64" s="679"/>
      <c r="J64" s="679"/>
      <c r="K64" s="681"/>
      <c r="L64" s="685"/>
      <c r="M64" s="679"/>
      <c r="N64" s="679"/>
      <c r="O64" s="681"/>
      <c r="P64" s="683"/>
      <c r="Q64" s="679"/>
      <c r="R64" s="681"/>
    </row>
    <row r="65" spans="1:18" ht="24" customHeight="1" thickTop="1">
      <c r="A65" s="799">
        <v>0</v>
      </c>
      <c r="B65" s="917" t="str">
        <f>IF(A65&gt;0,INDEX(В!$D$11:$D$120,A65+(A65-1),1)," ")</f>
        <v xml:space="preserve"> </v>
      </c>
      <c r="C65" s="916" t="str">
        <f>IF(A65&gt;0,INDEX(В!$E$11:$E$120,A65+(A65-1),1)," ")</f>
        <v xml:space="preserve"> </v>
      </c>
      <c r="D65" s="918"/>
      <c r="E65" s="916" t="str">
        <f>IF(A65&gt;0,INDEX(В!$G$11:$G$120,A65+(A65-1),1)," ")</f>
        <v xml:space="preserve"> </v>
      </c>
      <c r="F65" s="916" t="str">
        <f>IF(A65&gt;0,INDEX(В!$H$11:$H$120,A65+(A65-1),1)," ")</f>
        <v xml:space="preserve"> </v>
      </c>
      <c r="G65" s="916" t="str">
        <f>IF(A65&gt;0,INDEX(В!$I$11:$I$120,A65+(A65-1),1)," ")</f>
        <v xml:space="preserve"> </v>
      </c>
      <c r="H65" s="670"/>
      <c r="I65" s="670"/>
      <c r="J65" s="670"/>
      <c r="K65" s="664"/>
      <c r="L65" s="666"/>
      <c r="M65" s="670"/>
      <c r="N65" s="670"/>
      <c r="O65" s="664"/>
      <c r="P65" s="915"/>
      <c r="Q65" s="670"/>
      <c r="R65" s="664"/>
    </row>
    <row r="66" spans="1:18" ht="24" customHeight="1" thickBot="1">
      <c r="A66" s="800"/>
      <c r="B66" s="909"/>
      <c r="C66" s="908"/>
      <c r="D66" s="914"/>
      <c r="E66" s="908"/>
      <c r="F66" s="908"/>
      <c r="G66" s="908"/>
      <c r="H66" s="668"/>
      <c r="I66" s="668"/>
      <c r="J66" s="668"/>
      <c r="K66" s="665"/>
      <c r="L66" s="667"/>
      <c r="M66" s="668"/>
      <c r="N66" s="668"/>
      <c r="O66" s="665"/>
      <c r="P66" s="709"/>
      <c r="Q66" s="668"/>
      <c r="R66" s="665"/>
    </row>
    <row r="67" spans="1:18" ht="24" customHeight="1">
      <c r="A67" s="801">
        <v>0</v>
      </c>
      <c r="B67" s="909" t="str">
        <f>IF(A67&gt;0,INDEX(В!$D$11:$D$120,A67+(A67-1),1)," ")</f>
        <v xml:space="preserve"> </v>
      </c>
      <c r="C67" s="908" t="str">
        <f>IF(A67&gt;0,INDEX(В!$E$11:$E$120,A67+(A67-1),1)," ")</f>
        <v xml:space="preserve"> </v>
      </c>
      <c r="D67" s="912"/>
      <c r="E67" s="908" t="str">
        <f>IF(A67&gt;0,INDEX(В!$G$11:$G$120,A67+(A67-1),1)," ")</f>
        <v xml:space="preserve"> </v>
      </c>
      <c r="F67" s="908" t="str">
        <f>IF(A67&gt;0,INDEX(В!$H$11:$H$120,A67+(A67-1),1)," ")</f>
        <v xml:space="preserve"> </v>
      </c>
      <c r="G67" s="908" t="str">
        <f>IF(A67&gt;0,INDEX(В!$I$11:$I$120,A67+(A67-1),1)," ")</f>
        <v xml:space="preserve"> </v>
      </c>
      <c r="H67" s="678"/>
      <c r="I67" s="678"/>
      <c r="J67" s="678"/>
      <c r="K67" s="680"/>
      <c r="L67" s="684"/>
      <c r="M67" s="678"/>
      <c r="N67" s="678"/>
      <c r="O67" s="680"/>
      <c r="P67" s="682"/>
      <c r="Q67" s="678"/>
      <c r="R67" s="680"/>
    </row>
    <row r="68" spans="1:18" ht="24" customHeight="1" thickBot="1">
      <c r="A68" s="802"/>
      <c r="B68" s="910"/>
      <c r="C68" s="911"/>
      <c r="D68" s="913"/>
      <c r="E68" s="911"/>
      <c r="F68" s="911"/>
      <c r="G68" s="911"/>
      <c r="H68" s="679"/>
      <c r="I68" s="679"/>
      <c r="J68" s="679"/>
      <c r="K68" s="681"/>
      <c r="L68" s="685"/>
      <c r="M68" s="679"/>
      <c r="N68" s="679"/>
      <c r="O68" s="681"/>
      <c r="P68" s="683"/>
      <c r="Q68" s="679"/>
      <c r="R68" s="681"/>
    </row>
    <row r="69" spans="1:18" ht="24" customHeight="1" thickTop="1">
      <c r="A69" s="799">
        <v>0</v>
      </c>
      <c r="B69" s="917" t="str">
        <f>IF(A69&gt;0,INDEX(В!$D$11:$D$120,A69+(A69-1),1)," ")</f>
        <v xml:space="preserve"> </v>
      </c>
      <c r="C69" s="916" t="str">
        <f>IF(A69&gt;0,INDEX(В!$E$11:$E$120,A69+(A69-1),1)," ")</f>
        <v xml:space="preserve"> </v>
      </c>
      <c r="D69" s="918"/>
      <c r="E69" s="916" t="str">
        <f>IF(A69&gt;0,INDEX(В!$G$11:$G$120,A69+(A69-1),1)," ")</f>
        <v xml:space="preserve"> </v>
      </c>
      <c r="F69" s="916" t="str">
        <f>IF(A69&gt;0,INDEX(В!$H$11:$H$120,A69+(A69-1),1)," ")</f>
        <v xml:space="preserve"> </v>
      </c>
      <c r="G69" s="916" t="str">
        <f>IF(A69&gt;0,INDEX(В!$I$11:$I$120,A69+(A69-1),1)," ")</f>
        <v xml:space="preserve"> </v>
      </c>
      <c r="H69" s="670"/>
      <c r="I69" s="670"/>
      <c r="J69" s="670"/>
      <c r="K69" s="664"/>
      <c r="L69" s="666"/>
      <c r="M69" s="670"/>
      <c r="N69" s="670"/>
      <c r="O69" s="664"/>
      <c r="P69" s="915"/>
      <c r="Q69" s="670"/>
      <c r="R69" s="664"/>
    </row>
    <row r="70" spans="1:18" ht="24" customHeight="1" thickBot="1">
      <c r="A70" s="800"/>
      <c r="B70" s="909"/>
      <c r="C70" s="908"/>
      <c r="D70" s="914"/>
      <c r="E70" s="908"/>
      <c r="F70" s="908"/>
      <c r="G70" s="908"/>
      <c r="H70" s="668"/>
      <c r="I70" s="668"/>
      <c r="J70" s="668"/>
      <c r="K70" s="665"/>
      <c r="L70" s="667"/>
      <c r="M70" s="668"/>
      <c r="N70" s="668"/>
      <c r="O70" s="665"/>
      <c r="P70" s="709"/>
      <c r="Q70" s="668"/>
      <c r="R70" s="665"/>
    </row>
    <row r="71" spans="1:18" ht="24" customHeight="1">
      <c r="A71" s="801">
        <v>0</v>
      </c>
      <c r="B71" s="909" t="str">
        <f>IF(A71&gt;0,INDEX(В!$D$11:$D$120,A71+(A71-1),1)," ")</f>
        <v xml:space="preserve"> </v>
      </c>
      <c r="C71" s="908" t="str">
        <f>IF(A71&gt;0,INDEX(В!$E$11:$E$120,A71+(A71-1),1)," ")</f>
        <v xml:space="preserve"> </v>
      </c>
      <c r="D71" s="912"/>
      <c r="E71" s="908" t="str">
        <f>IF(A71&gt;0,INDEX(В!$G$11:$G$120,A71+(A71-1),1)," ")</f>
        <v xml:space="preserve"> </v>
      </c>
      <c r="F71" s="908" t="str">
        <f>IF(A71&gt;0,INDEX(В!$H$11:$H$120,A71+(A71-1),1)," ")</f>
        <v xml:space="preserve"> </v>
      </c>
      <c r="G71" s="908" t="str">
        <f>IF(A71&gt;0,INDEX(В!$I$11:$I$120,A71+(A71-1),1)," ")</f>
        <v xml:space="preserve"> </v>
      </c>
      <c r="H71" s="678"/>
      <c r="I71" s="678"/>
      <c r="J71" s="678"/>
      <c r="K71" s="680"/>
      <c r="L71" s="684"/>
      <c r="M71" s="678"/>
      <c r="N71" s="678"/>
      <c r="O71" s="680"/>
      <c r="P71" s="682"/>
      <c r="Q71" s="678"/>
      <c r="R71" s="680"/>
    </row>
    <row r="72" spans="1:18" ht="24" customHeight="1" thickBot="1">
      <c r="A72" s="802"/>
      <c r="B72" s="910"/>
      <c r="C72" s="911"/>
      <c r="D72" s="913"/>
      <c r="E72" s="911"/>
      <c r="F72" s="911"/>
      <c r="G72" s="911"/>
      <c r="H72" s="679"/>
      <c r="I72" s="679"/>
      <c r="J72" s="679"/>
      <c r="K72" s="681"/>
      <c r="L72" s="685"/>
      <c r="M72" s="679"/>
      <c r="N72" s="679"/>
      <c r="O72" s="681"/>
      <c r="P72" s="683"/>
      <c r="Q72" s="679"/>
      <c r="R72" s="681"/>
    </row>
    <row r="73" spans="1:18" ht="24" customHeight="1" thickTop="1">
      <c r="A73" s="799">
        <v>0</v>
      </c>
      <c r="B73" s="917" t="str">
        <f>IF(A73&gt;0,INDEX(В!$D$11:$D$120,A73+(A73-1),1)," ")</f>
        <v xml:space="preserve"> </v>
      </c>
      <c r="C73" s="916" t="str">
        <f>IF(A73&gt;0,INDEX(В!$E$11:$E$120,A73+(A73-1),1)," ")</f>
        <v xml:space="preserve"> </v>
      </c>
      <c r="D73" s="918"/>
      <c r="E73" s="916" t="str">
        <f>IF(A73&gt;0,INDEX(В!$G$11:$G$120,A73+(A73-1),1)," ")</f>
        <v xml:space="preserve"> </v>
      </c>
      <c r="F73" s="916" t="str">
        <f>IF(A73&gt;0,INDEX(В!$H$11:$H$120,A73+(A73-1),1)," ")</f>
        <v xml:space="preserve"> </v>
      </c>
      <c r="G73" s="916" t="str">
        <f>IF(A73&gt;0,INDEX(В!$I$11:$I$120,A73+(A73-1),1)," ")</f>
        <v xml:space="preserve"> </v>
      </c>
      <c r="H73" s="670"/>
      <c r="I73" s="670"/>
      <c r="J73" s="670"/>
      <c r="K73" s="664"/>
      <c r="L73" s="666"/>
      <c r="M73" s="670"/>
      <c r="N73" s="670"/>
      <c r="O73" s="664"/>
      <c r="P73" s="915"/>
      <c r="Q73" s="670"/>
      <c r="R73" s="664"/>
    </row>
    <row r="74" spans="1:18" ht="24" customHeight="1" thickBot="1">
      <c r="A74" s="800"/>
      <c r="B74" s="909"/>
      <c r="C74" s="908"/>
      <c r="D74" s="914"/>
      <c r="E74" s="908"/>
      <c r="F74" s="908"/>
      <c r="G74" s="908"/>
      <c r="H74" s="668"/>
      <c r="I74" s="668"/>
      <c r="J74" s="668"/>
      <c r="K74" s="665"/>
      <c r="L74" s="667"/>
      <c r="M74" s="668"/>
      <c r="N74" s="668"/>
      <c r="O74" s="665"/>
      <c r="P74" s="709"/>
      <c r="Q74" s="668"/>
      <c r="R74" s="665"/>
    </row>
    <row r="75" spans="1:18" ht="24" customHeight="1">
      <c r="A75" s="801">
        <v>0</v>
      </c>
      <c r="B75" s="909" t="str">
        <f>IF(A75&gt;0,INDEX(В!$D$11:$D$120,A75+(A75-1),1)," ")</f>
        <v xml:space="preserve"> </v>
      </c>
      <c r="C75" s="908" t="str">
        <f>IF(A75&gt;0,INDEX(В!$E$11:$E$120,A75+(A75-1),1)," ")</f>
        <v xml:space="preserve"> </v>
      </c>
      <c r="D75" s="912"/>
      <c r="E75" s="908" t="str">
        <f>IF(A75&gt;0,INDEX(В!$G$11:$G$120,A75+(A75-1),1)," ")</f>
        <v xml:space="preserve"> </v>
      </c>
      <c r="F75" s="908" t="str">
        <f>IF(A75&gt;0,INDEX(В!$H$11:$H$120,A75+(A75-1),1)," ")</f>
        <v xml:space="preserve"> </v>
      </c>
      <c r="G75" s="908" t="str">
        <f>IF(A75&gt;0,INDEX(В!$I$11:$I$120,A75+(A75-1),1)," ")</f>
        <v xml:space="preserve"> </v>
      </c>
      <c r="H75" s="678"/>
      <c r="I75" s="678"/>
      <c r="J75" s="678"/>
      <c r="K75" s="680"/>
      <c r="L75" s="684"/>
      <c r="M75" s="678"/>
      <c r="N75" s="678"/>
      <c r="O75" s="680"/>
      <c r="P75" s="682"/>
      <c r="Q75" s="678"/>
      <c r="R75" s="680"/>
    </row>
    <row r="76" spans="1:18" ht="24" customHeight="1">
      <c r="A76" s="800"/>
      <c r="B76" s="909"/>
      <c r="C76" s="908"/>
      <c r="D76" s="914"/>
      <c r="E76" s="908"/>
      <c r="F76" s="908"/>
      <c r="G76" s="908"/>
      <c r="H76" s="668"/>
      <c r="I76" s="668"/>
      <c r="J76" s="668"/>
      <c r="K76" s="665"/>
      <c r="L76" s="667"/>
      <c r="M76" s="668"/>
      <c r="N76" s="668"/>
      <c r="O76" s="665"/>
      <c r="P76" s="709"/>
      <c r="Q76" s="668"/>
      <c r="R76" s="665"/>
    </row>
    <row r="77" spans="1:18" ht="20.100000000000001" customHeight="1">
      <c r="A77" s="133"/>
      <c r="B77" s="134"/>
      <c r="C77" s="135"/>
      <c r="D77" s="117"/>
      <c r="E77" s="135"/>
      <c r="F77" s="135"/>
      <c r="G77" s="135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</row>
    <row r="78" spans="1:18" ht="20.100000000000001" customHeight="1">
      <c r="A78" s="133"/>
      <c r="B78" s="134"/>
      <c r="C78" s="135"/>
      <c r="D78" s="117"/>
      <c r="E78" s="135"/>
      <c r="F78" s="135"/>
      <c r="G78" s="135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</row>
    <row r="80" spans="1:18" ht="27">
      <c r="B80" s="80" t="s">
        <v>45</v>
      </c>
      <c r="C80" s="80"/>
      <c r="D80" s="80"/>
      <c r="E80" s="80"/>
      <c r="F80" s="80"/>
      <c r="G80" s="80"/>
      <c r="H80" s="80"/>
      <c r="I80" s="80" t="s">
        <v>46</v>
      </c>
      <c r="J80" s="80"/>
      <c r="K80" s="80"/>
      <c r="L80" s="80"/>
      <c r="M80" s="80"/>
      <c r="N80" s="80"/>
      <c r="O80" s="80"/>
    </row>
    <row r="81" spans="2:15" ht="27">
      <c r="B81" s="80"/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</row>
    <row r="82" spans="2:15" ht="27">
      <c r="B82" s="80" t="s">
        <v>47</v>
      </c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</row>
  </sheetData>
  <mergeCells count="593">
    <mergeCell ref="P75:P76"/>
    <mergeCell ref="Q75:Q76"/>
    <mergeCell ref="R75:R76"/>
    <mergeCell ref="G75:G76"/>
    <mergeCell ref="H75:H76"/>
    <mergeCell ref="I75:I76"/>
    <mergeCell ref="J75:J76"/>
    <mergeCell ref="K75:K76"/>
    <mergeCell ref="L75:L76"/>
    <mergeCell ref="A75:A76"/>
    <mergeCell ref="B75:B76"/>
    <mergeCell ref="C75:C76"/>
    <mergeCell ref="D75:D76"/>
    <mergeCell ref="E75:E76"/>
    <mergeCell ref="F75:F76"/>
    <mergeCell ref="M73:M74"/>
    <mergeCell ref="N73:N74"/>
    <mergeCell ref="O73:O74"/>
    <mergeCell ref="A73:A74"/>
    <mergeCell ref="B73:B74"/>
    <mergeCell ref="C73:C74"/>
    <mergeCell ref="D73:D74"/>
    <mergeCell ref="E73:E74"/>
    <mergeCell ref="F73:F74"/>
    <mergeCell ref="M75:M76"/>
    <mergeCell ref="N75:N76"/>
    <mergeCell ref="O75:O76"/>
    <mergeCell ref="P73:P74"/>
    <mergeCell ref="Q73:Q74"/>
    <mergeCell ref="R73:R74"/>
    <mergeCell ref="G73:G74"/>
    <mergeCell ref="H73:H74"/>
    <mergeCell ref="I73:I74"/>
    <mergeCell ref="J73:J74"/>
    <mergeCell ref="K73:K74"/>
    <mergeCell ref="L73:L74"/>
    <mergeCell ref="P71:P72"/>
    <mergeCell ref="Q71:Q72"/>
    <mergeCell ref="R71:R72"/>
    <mergeCell ref="G71:G72"/>
    <mergeCell ref="H71:H72"/>
    <mergeCell ref="I71:I72"/>
    <mergeCell ref="J71:J72"/>
    <mergeCell ref="K71:K72"/>
    <mergeCell ref="L71:L72"/>
    <mergeCell ref="A71:A72"/>
    <mergeCell ref="B71:B72"/>
    <mergeCell ref="C71:C72"/>
    <mergeCell ref="D71:D72"/>
    <mergeCell ref="E71:E72"/>
    <mergeCell ref="F71:F72"/>
    <mergeCell ref="M69:M70"/>
    <mergeCell ref="N69:N70"/>
    <mergeCell ref="O69:O70"/>
    <mergeCell ref="A69:A70"/>
    <mergeCell ref="B69:B70"/>
    <mergeCell ref="C69:C70"/>
    <mergeCell ref="D69:D70"/>
    <mergeCell ref="E69:E70"/>
    <mergeCell ref="F69:F70"/>
    <mergeCell ref="M71:M72"/>
    <mergeCell ref="N71:N72"/>
    <mergeCell ref="O71:O72"/>
    <mergeCell ref="P69:P70"/>
    <mergeCell ref="Q69:Q70"/>
    <mergeCell ref="R69:R70"/>
    <mergeCell ref="G69:G70"/>
    <mergeCell ref="H69:H70"/>
    <mergeCell ref="I69:I70"/>
    <mergeCell ref="J69:J70"/>
    <mergeCell ref="K69:K70"/>
    <mergeCell ref="L69:L70"/>
    <mergeCell ref="P67:P68"/>
    <mergeCell ref="Q67:Q68"/>
    <mergeCell ref="R67:R68"/>
    <mergeCell ref="G67:G68"/>
    <mergeCell ref="H67:H68"/>
    <mergeCell ref="I67:I68"/>
    <mergeCell ref="J67:J68"/>
    <mergeCell ref="K67:K68"/>
    <mergeCell ref="L67:L68"/>
    <mergeCell ref="A67:A68"/>
    <mergeCell ref="B67:B68"/>
    <mergeCell ref="C67:C68"/>
    <mergeCell ref="D67:D68"/>
    <mergeCell ref="E67:E68"/>
    <mergeCell ref="F67:F68"/>
    <mergeCell ref="M65:M66"/>
    <mergeCell ref="N65:N66"/>
    <mergeCell ref="O65:O66"/>
    <mergeCell ref="A65:A66"/>
    <mergeCell ref="B65:B66"/>
    <mergeCell ref="C65:C66"/>
    <mergeCell ref="D65:D66"/>
    <mergeCell ref="E65:E66"/>
    <mergeCell ref="F65:F66"/>
    <mergeCell ref="M67:M68"/>
    <mergeCell ref="N67:N68"/>
    <mergeCell ref="O67:O68"/>
    <mergeCell ref="P65:P66"/>
    <mergeCell ref="Q65:Q66"/>
    <mergeCell ref="R65:R66"/>
    <mergeCell ref="G65:G66"/>
    <mergeCell ref="H65:H66"/>
    <mergeCell ref="I65:I66"/>
    <mergeCell ref="J65:J66"/>
    <mergeCell ref="K65:K66"/>
    <mergeCell ref="L65:L66"/>
    <mergeCell ref="P63:P64"/>
    <mergeCell ref="Q63:Q64"/>
    <mergeCell ref="R63:R64"/>
    <mergeCell ref="G63:G64"/>
    <mergeCell ref="H63:H64"/>
    <mergeCell ref="I63:I64"/>
    <mergeCell ref="J63:J64"/>
    <mergeCell ref="K63:K64"/>
    <mergeCell ref="L63:L64"/>
    <mergeCell ref="A63:A64"/>
    <mergeCell ref="B63:B64"/>
    <mergeCell ref="C63:C64"/>
    <mergeCell ref="D63:D64"/>
    <mergeCell ref="E63:E64"/>
    <mergeCell ref="F63:F64"/>
    <mergeCell ref="M61:M62"/>
    <mergeCell ref="N61:N62"/>
    <mergeCell ref="O61:O62"/>
    <mergeCell ref="A61:A62"/>
    <mergeCell ref="B61:B62"/>
    <mergeCell ref="C61:C62"/>
    <mergeCell ref="D61:D62"/>
    <mergeCell ref="E61:E62"/>
    <mergeCell ref="F61:F62"/>
    <mergeCell ref="M63:M64"/>
    <mergeCell ref="N63:N64"/>
    <mergeCell ref="O63:O64"/>
    <mergeCell ref="P61:P62"/>
    <mergeCell ref="Q61:Q62"/>
    <mergeCell ref="R61:R62"/>
    <mergeCell ref="G61:G62"/>
    <mergeCell ref="H61:H62"/>
    <mergeCell ref="I61:I62"/>
    <mergeCell ref="J61:J62"/>
    <mergeCell ref="K61:K62"/>
    <mergeCell ref="L61:L62"/>
    <mergeCell ref="P59:P60"/>
    <mergeCell ref="Q59:Q60"/>
    <mergeCell ref="R59:R60"/>
    <mergeCell ref="G59:G60"/>
    <mergeCell ref="H59:H60"/>
    <mergeCell ref="I59:I60"/>
    <mergeCell ref="J59:J60"/>
    <mergeCell ref="K59:K60"/>
    <mergeCell ref="L59:L60"/>
    <mergeCell ref="A59:A60"/>
    <mergeCell ref="B59:B60"/>
    <mergeCell ref="C59:C60"/>
    <mergeCell ref="D59:D60"/>
    <mergeCell ref="E59:E60"/>
    <mergeCell ref="F59:F60"/>
    <mergeCell ref="M57:M58"/>
    <mergeCell ref="N57:N58"/>
    <mergeCell ref="O57:O58"/>
    <mergeCell ref="A57:A58"/>
    <mergeCell ref="B57:B58"/>
    <mergeCell ref="C57:C58"/>
    <mergeCell ref="D57:D58"/>
    <mergeCell ref="E57:E58"/>
    <mergeCell ref="F57:F58"/>
    <mergeCell ref="M59:M60"/>
    <mergeCell ref="N59:N60"/>
    <mergeCell ref="O59:O60"/>
    <mergeCell ref="P57:P58"/>
    <mergeCell ref="Q57:Q58"/>
    <mergeCell ref="R57:R58"/>
    <mergeCell ref="G57:G58"/>
    <mergeCell ref="H57:H58"/>
    <mergeCell ref="I57:I58"/>
    <mergeCell ref="J57:J58"/>
    <mergeCell ref="K57:K58"/>
    <mergeCell ref="L57:L58"/>
    <mergeCell ref="P55:P56"/>
    <mergeCell ref="Q55:Q56"/>
    <mergeCell ref="R55:R56"/>
    <mergeCell ref="G55:G56"/>
    <mergeCell ref="H55:H56"/>
    <mergeCell ref="I55:I56"/>
    <mergeCell ref="J55:J56"/>
    <mergeCell ref="K55:K56"/>
    <mergeCell ref="L55:L56"/>
    <mergeCell ref="A55:A56"/>
    <mergeCell ref="B55:B56"/>
    <mergeCell ref="C55:C56"/>
    <mergeCell ref="D55:D56"/>
    <mergeCell ref="E55:E56"/>
    <mergeCell ref="F55:F56"/>
    <mergeCell ref="M53:M54"/>
    <mergeCell ref="N53:N54"/>
    <mergeCell ref="O53:O54"/>
    <mergeCell ref="A53:A54"/>
    <mergeCell ref="B53:B54"/>
    <mergeCell ref="C53:C54"/>
    <mergeCell ref="D53:D54"/>
    <mergeCell ref="E53:E54"/>
    <mergeCell ref="F53:F54"/>
    <mergeCell ref="M55:M56"/>
    <mergeCell ref="N55:N56"/>
    <mergeCell ref="O55:O56"/>
    <mergeCell ref="P53:P54"/>
    <mergeCell ref="Q53:Q54"/>
    <mergeCell ref="R53:R54"/>
    <mergeCell ref="G53:G54"/>
    <mergeCell ref="H53:H54"/>
    <mergeCell ref="I53:I54"/>
    <mergeCell ref="J53:J54"/>
    <mergeCell ref="K53:K54"/>
    <mergeCell ref="L53:L54"/>
    <mergeCell ref="P51:P52"/>
    <mergeCell ref="Q51:Q52"/>
    <mergeCell ref="R51:R52"/>
    <mergeCell ref="G51:G52"/>
    <mergeCell ref="H51:H52"/>
    <mergeCell ref="I51:I52"/>
    <mergeCell ref="J51:J52"/>
    <mergeCell ref="K51:K52"/>
    <mergeCell ref="L51:L52"/>
    <mergeCell ref="A51:A52"/>
    <mergeCell ref="B51:B52"/>
    <mergeCell ref="C51:C52"/>
    <mergeCell ref="D51:D52"/>
    <mergeCell ref="E51:E52"/>
    <mergeCell ref="F51:F52"/>
    <mergeCell ref="M49:M50"/>
    <mergeCell ref="N49:N50"/>
    <mergeCell ref="O49:O50"/>
    <mergeCell ref="A49:A50"/>
    <mergeCell ref="B49:B50"/>
    <mergeCell ref="C49:C50"/>
    <mergeCell ref="D49:D50"/>
    <mergeCell ref="E49:E50"/>
    <mergeCell ref="F49:F50"/>
    <mergeCell ref="M51:M52"/>
    <mergeCell ref="N51:N52"/>
    <mergeCell ref="O51:O52"/>
    <mergeCell ref="P49:P50"/>
    <mergeCell ref="Q49:Q50"/>
    <mergeCell ref="R49:R50"/>
    <mergeCell ref="G49:G50"/>
    <mergeCell ref="H49:H50"/>
    <mergeCell ref="I49:I50"/>
    <mergeCell ref="J49:J50"/>
    <mergeCell ref="K49:K50"/>
    <mergeCell ref="L49:L50"/>
    <mergeCell ref="P47:P48"/>
    <mergeCell ref="Q47:Q48"/>
    <mergeCell ref="R47:R48"/>
    <mergeCell ref="G47:G48"/>
    <mergeCell ref="H47:H48"/>
    <mergeCell ref="I47:I48"/>
    <mergeCell ref="J47:J48"/>
    <mergeCell ref="K47:K48"/>
    <mergeCell ref="L47:L48"/>
    <mergeCell ref="A47:A48"/>
    <mergeCell ref="B47:B48"/>
    <mergeCell ref="C47:C48"/>
    <mergeCell ref="D47:D48"/>
    <mergeCell ref="E47:E48"/>
    <mergeCell ref="F47:F48"/>
    <mergeCell ref="M45:M46"/>
    <mergeCell ref="N45:N46"/>
    <mergeCell ref="O45:O46"/>
    <mergeCell ref="A45:A46"/>
    <mergeCell ref="B45:B46"/>
    <mergeCell ref="C45:C46"/>
    <mergeCell ref="D45:D46"/>
    <mergeCell ref="E45:E46"/>
    <mergeCell ref="F45:F46"/>
    <mergeCell ref="M47:M48"/>
    <mergeCell ref="N47:N48"/>
    <mergeCell ref="O47:O48"/>
    <mergeCell ref="P45:P46"/>
    <mergeCell ref="Q45:Q46"/>
    <mergeCell ref="R45:R46"/>
    <mergeCell ref="G45:G46"/>
    <mergeCell ref="H45:H46"/>
    <mergeCell ref="I45:I46"/>
    <mergeCell ref="J45:J46"/>
    <mergeCell ref="K45:K46"/>
    <mergeCell ref="L45:L46"/>
    <mergeCell ref="P43:P44"/>
    <mergeCell ref="Q43:Q44"/>
    <mergeCell ref="R43:R44"/>
    <mergeCell ref="G43:G44"/>
    <mergeCell ref="H43:H44"/>
    <mergeCell ref="I43:I44"/>
    <mergeCell ref="J43:J44"/>
    <mergeCell ref="K43:K44"/>
    <mergeCell ref="L43:L44"/>
    <mergeCell ref="A43:A44"/>
    <mergeCell ref="B43:B44"/>
    <mergeCell ref="C43:C44"/>
    <mergeCell ref="D43:D44"/>
    <mergeCell ref="E43:E44"/>
    <mergeCell ref="F43:F44"/>
    <mergeCell ref="M41:M42"/>
    <mergeCell ref="N41:N42"/>
    <mergeCell ref="O41:O42"/>
    <mergeCell ref="A41:A42"/>
    <mergeCell ref="B41:B42"/>
    <mergeCell ref="C41:C42"/>
    <mergeCell ref="D41:D42"/>
    <mergeCell ref="E41:E42"/>
    <mergeCell ref="F41:F42"/>
    <mergeCell ref="M43:M44"/>
    <mergeCell ref="N43:N44"/>
    <mergeCell ref="O43:O44"/>
    <mergeCell ref="P41:P42"/>
    <mergeCell ref="Q41:Q42"/>
    <mergeCell ref="R41:R42"/>
    <mergeCell ref="G41:G42"/>
    <mergeCell ref="H41:H42"/>
    <mergeCell ref="I41:I42"/>
    <mergeCell ref="J41:J42"/>
    <mergeCell ref="K41:K42"/>
    <mergeCell ref="L41:L42"/>
    <mergeCell ref="P39:P40"/>
    <mergeCell ref="Q39:Q40"/>
    <mergeCell ref="R39:R40"/>
    <mergeCell ref="G39:G40"/>
    <mergeCell ref="H39:H40"/>
    <mergeCell ref="I39:I40"/>
    <mergeCell ref="J39:J40"/>
    <mergeCell ref="K39:K40"/>
    <mergeCell ref="L39:L40"/>
    <mergeCell ref="A39:A40"/>
    <mergeCell ref="B39:B40"/>
    <mergeCell ref="C39:C40"/>
    <mergeCell ref="D39:D40"/>
    <mergeCell ref="E39:E40"/>
    <mergeCell ref="F39:F40"/>
    <mergeCell ref="M37:M38"/>
    <mergeCell ref="N37:N38"/>
    <mergeCell ref="O37:O38"/>
    <mergeCell ref="A37:A38"/>
    <mergeCell ref="B37:B38"/>
    <mergeCell ref="C37:C38"/>
    <mergeCell ref="D37:D38"/>
    <mergeCell ref="E37:E38"/>
    <mergeCell ref="F37:F38"/>
    <mergeCell ref="M39:M40"/>
    <mergeCell ref="N39:N40"/>
    <mergeCell ref="O39:O40"/>
    <mergeCell ref="P37:P38"/>
    <mergeCell ref="Q37:Q38"/>
    <mergeCell ref="R37:R38"/>
    <mergeCell ref="G37:G38"/>
    <mergeCell ref="H37:H38"/>
    <mergeCell ref="I37:I38"/>
    <mergeCell ref="J37:J38"/>
    <mergeCell ref="K37:K38"/>
    <mergeCell ref="L37:L38"/>
    <mergeCell ref="P35:P36"/>
    <mergeCell ref="Q35:Q36"/>
    <mergeCell ref="R35:R36"/>
    <mergeCell ref="G35:G36"/>
    <mergeCell ref="H35:H36"/>
    <mergeCell ref="I35:I36"/>
    <mergeCell ref="J35:J36"/>
    <mergeCell ref="K35:K36"/>
    <mergeCell ref="L35:L36"/>
    <mergeCell ref="A35:A36"/>
    <mergeCell ref="B35:B36"/>
    <mergeCell ref="C35:C36"/>
    <mergeCell ref="D35:D36"/>
    <mergeCell ref="E35:E36"/>
    <mergeCell ref="F35:F36"/>
    <mergeCell ref="M33:M34"/>
    <mergeCell ref="N33:N34"/>
    <mergeCell ref="O33:O34"/>
    <mergeCell ref="A33:A34"/>
    <mergeCell ref="B33:B34"/>
    <mergeCell ref="C33:C34"/>
    <mergeCell ref="D33:D34"/>
    <mergeCell ref="E33:E34"/>
    <mergeCell ref="F33:F34"/>
    <mergeCell ref="M35:M36"/>
    <mergeCell ref="N35:N36"/>
    <mergeCell ref="O35:O36"/>
    <mergeCell ref="P33:P34"/>
    <mergeCell ref="Q33:Q34"/>
    <mergeCell ref="R33:R34"/>
    <mergeCell ref="G33:G34"/>
    <mergeCell ref="H33:H34"/>
    <mergeCell ref="I33:I34"/>
    <mergeCell ref="J33:J34"/>
    <mergeCell ref="K33:K34"/>
    <mergeCell ref="L33:L34"/>
    <mergeCell ref="P31:P32"/>
    <mergeCell ref="Q31:Q32"/>
    <mergeCell ref="R31:R32"/>
    <mergeCell ref="G31:G32"/>
    <mergeCell ref="H31:H32"/>
    <mergeCell ref="I31:I32"/>
    <mergeCell ref="J31:J32"/>
    <mergeCell ref="K31:K32"/>
    <mergeCell ref="L31:L32"/>
    <mergeCell ref="A31:A32"/>
    <mergeCell ref="B31:B32"/>
    <mergeCell ref="C31:C32"/>
    <mergeCell ref="D31:D32"/>
    <mergeCell ref="E31:E32"/>
    <mergeCell ref="F31:F32"/>
    <mergeCell ref="M29:M30"/>
    <mergeCell ref="N29:N30"/>
    <mergeCell ref="O29:O30"/>
    <mergeCell ref="A29:A30"/>
    <mergeCell ref="B29:B30"/>
    <mergeCell ref="C29:C30"/>
    <mergeCell ref="D29:D30"/>
    <mergeCell ref="E29:E30"/>
    <mergeCell ref="F29:F30"/>
    <mergeCell ref="M31:M32"/>
    <mergeCell ref="N31:N32"/>
    <mergeCell ref="O31:O32"/>
    <mergeCell ref="P29:P30"/>
    <mergeCell ref="Q29:Q30"/>
    <mergeCell ref="R29:R30"/>
    <mergeCell ref="G29:G30"/>
    <mergeCell ref="H29:H30"/>
    <mergeCell ref="I29:I30"/>
    <mergeCell ref="J29:J30"/>
    <mergeCell ref="K29:K30"/>
    <mergeCell ref="L29:L30"/>
    <mergeCell ref="P27:P28"/>
    <mergeCell ref="Q27:Q28"/>
    <mergeCell ref="R27:R28"/>
    <mergeCell ref="G27:G28"/>
    <mergeCell ref="H27:H28"/>
    <mergeCell ref="I27:I28"/>
    <mergeCell ref="J27:J28"/>
    <mergeCell ref="K27:K28"/>
    <mergeCell ref="L27:L28"/>
    <mergeCell ref="A27:A28"/>
    <mergeCell ref="B27:B28"/>
    <mergeCell ref="C27:C28"/>
    <mergeCell ref="D27:D28"/>
    <mergeCell ref="E27:E28"/>
    <mergeCell ref="F27:F28"/>
    <mergeCell ref="M25:M26"/>
    <mergeCell ref="N25:N26"/>
    <mergeCell ref="O25:O26"/>
    <mergeCell ref="A25:A26"/>
    <mergeCell ref="B25:B26"/>
    <mergeCell ref="C25:C26"/>
    <mergeCell ref="D25:D26"/>
    <mergeCell ref="E25:E26"/>
    <mergeCell ref="F25:F26"/>
    <mergeCell ref="M27:M28"/>
    <mergeCell ref="N27:N28"/>
    <mergeCell ref="O27:O28"/>
    <mergeCell ref="P25:P26"/>
    <mergeCell ref="Q25:Q26"/>
    <mergeCell ref="R25:R26"/>
    <mergeCell ref="G25:G26"/>
    <mergeCell ref="H25:H26"/>
    <mergeCell ref="I25:I26"/>
    <mergeCell ref="J25:J26"/>
    <mergeCell ref="K25:K26"/>
    <mergeCell ref="L25:L26"/>
    <mergeCell ref="P23:P24"/>
    <mergeCell ref="Q23:Q24"/>
    <mergeCell ref="R23:R24"/>
    <mergeCell ref="G23:G24"/>
    <mergeCell ref="H23:H24"/>
    <mergeCell ref="I23:I24"/>
    <mergeCell ref="J23:J24"/>
    <mergeCell ref="K23:K24"/>
    <mergeCell ref="L23:L24"/>
    <mergeCell ref="A23:A24"/>
    <mergeCell ref="B23:B24"/>
    <mergeCell ref="C23:C24"/>
    <mergeCell ref="D23:D24"/>
    <mergeCell ref="E23:E24"/>
    <mergeCell ref="F23:F24"/>
    <mergeCell ref="M21:M22"/>
    <mergeCell ref="N21:N22"/>
    <mergeCell ref="O21:O22"/>
    <mergeCell ref="A21:A22"/>
    <mergeCell ref="B21:B22"/>
    <mergeCell ref="C21:C22"/>
    <mergeCell ref="D21:D22"/>
    <mergeCell ref="E21:E22"/>
    <mergeCell ref="F21:F22"/>
    <mergeCell ref="M23:M24"/>
    <mergeCell ref="N23:N24"/>
    <mergeCell ref="O23:O24"/>
    <mergeCell ref="P21:P22"/>
    <mergeCell ref="Q21:Q22"/>
    <mergeCell ref="R21:R22"/>
    <mergeCell ref="G21:G22"/>
    <mergeCell ref="H21:H22"/>
    <mergeCell ref="I21:I22"/>
    <mergeCell ref="J21:J22"/>
    <mergeCell ref="K21:K22"/>
    <mergeCell ref="L21:L22"/>
    <mergeCell ref="P19:P20"/>
    <mergeCell ref="Q19:Q20"/>
    <mergeCell ref="R19:R20"/>
    <mergeCell ref="G19:G20"/>
    <mergeCell ref="H19:H20"/>
    <mergeCell ref="I19:I20"/>
    <mergeCell ref="J19:J20"/>
    <mergeCell ref="K19:K20"/>
    <mergeCell ref="L19:L20"/>
    <mergeCell ref="A19:A20"/>
    <mergeCell ref="B19:B20"/>
    <mergeCell ref="C19:C20"/>
    <mergeCell ref="D19:D20"/>
    <mergeCell ref="E19:E20"/>
    <mergeCell ref="F19:F20"/>
    <mergeCell ref="M17:M18"/>
    <mergeCell ref="N17:N18"/>
    <mergeCell ref="O17:O18"/>
    <mergeCell ref="A17:A18"/>
    <mergeCell ref="B17:B18"/>
    <mergeCell ref="C17:C18"/>
    <mergeCell ref="D17:D18"/>
    <mergeCell ref="E17:E18"/>
    <mergeCell ref="F17:F18"/>
    <mergeCell ref="M19:M20"/>
    <mergeCell ref="N19:N20"/>
    <mergeCell ref="O19:O20"/>
    <mergeCell ref="P17:P18"/>
    <mergeCell ref="Q17:Q18"/>
    <mergeCell ref="R17:R18"/>
    <mergeCell ref="G17:G18"/>
    <mergeCell ref="H17:H18"/>
    <mergeCell ref="I17:I18"/>
    <mergeCell ref="J17:J18"/>
    <mergeCell ref="K17:K18"/>
    <mergeCell ref="L17:L18"/>
    <mergeCell ref="P15:P16"/>
    <mergeCell ref="Q15:Q16"/>
    <mergeCell ref="R15:R16"/>
    <mergeCell ref="G15:G16"/>
    <mergeCell ref="H15:H16"/>
    <mergeCell ref="I15:I16"/>
    <mergeCell ref="J15:J16"/>
    <mergeCell ref="K15:K16"/>
    <mergeCell ref="L15:L16"/>
    <mergeCell ref="A15:A16"/>
    <mergeCell ref="B15:B16"/>
    <mergeCell ref="C15:C16"/>
    <mergeCell ref="D15:D16"/>
    <mergeCell ref="E15:E16"/>
    <mergeCell ref="F15:F16"/>
    <mergeCell ref="M13:M14"/>
    <mergeCell ref="N13:N14"/>
    <mergeCell ref="O13:O14"/>
    <mergeCell ref="M15:M16"/>
    <mergeCell ref="N15:N16"/>
    <mergeCell ref="O15:O16"/>
    <mergeCell ref="A13:A14"/>
    <mergeCell ref="B13:B14"/>
    <mergeCell ref="C13:C14"/>
    <mergeCell ref="D13:D14"/>
    <mergeCell ref="E13:E14"/>
    <mergeCell ref="F13:F14"/>
    <mergeCell ref="P13:P14"/>
    <mergeCell ref="Q13:Q14"/>
    <mergeCell ref="R13:R14"/>
    <mergeCell ref="G13:G14"/>
    <mergeCell ref="H13:H14"/>
    <mergeCell ref="I13:I14"/>
    <mergeCell ref="J13:J14"/>
    <mergeCell ref="K13:K14"/>
    <mergeCell ref="L13:L14"/>
    <mergeCell ref="A11:A12"/>
    <mergeCell ref="B11:B12"/>
    <mergeCell ref="C11:C12"/>
    <mergeCell ref="E11:E12"/>
    <mergeCell ref="F11:F12"/>
    <mergeCell ref="A1:R1"/>
    <mergeCell ref="A2:R2"/>
    <mergeCell ref="A4:R4"/>
    <mergeCell ref="A6:R6"/>
    <mergeCell ref="G8:H9"/>
    <mergeCell ref="I8:J9"/>
    <mergeCell ref="H11:O11"/>
    <mergeCell ref="P11:P12"/>
    <mergeCell ref="Q11:Q12"/>
    <mergeCell ref="R11:R12"/>
    <mergeCell ref="G11:G12"/>
    <mergeCell ref="C7:C8"/>
  </mergeCells>
  <pageMargins left="0.70866141732283472" right="0.19685039370078741" top="0.74803149606299213" bottom="0.74803149606299213" header="0.31496062992125984" footer="0.31496062992125984"/>
  <pageSetup paperSize="9" scale="3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view="pageBreakPreview" zoomScale="60" zoomScaleNormal="90" workbookViewId="0">
      <selection activeCell="G33" sqref="G33:G34"/>
    </sheetView>
  </sheetViews>
  <sheetFormatPr defaultRowHeight="15"/>
  <cols>
    <col min="1" max="1" width="5.7109375" customWidth="1"/>
    <col min="2" max="2" width="54.42578125" customWidth="1"/>
    <col min="3" max="3" width="27.42578125" customWidth="1"/>
    <col min="4" max="4" width="15.5703125" hidden="1" customWidth="1"/>
    <col min="5" max="5" width="13.42578125" customWidth="1"/>
    <col min="6" max="6" width="16" customWidth="1"/>
    <col min="7" max="7" width="27.5703125" customWidth="1"/>
    <col min="8" max="15" width="8.7109375" customWidth="1"/>
    <col min="16" max="18" width="12.7109375" customWidth="1"/>
  </cols>
  <sheetData>
    <row r="1" spans="1:18" ht="27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</row>
    <row r="2" spans="1:18" ht="27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</row>
    <row r="4" spans="1:18" ht="75.75" customHeight="1">
      <c r="A4" s="611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4" s="611"/>
      <c r="C4" s="611"/>
      <c r="D4" s="611"/>
      <c r="E4" s="611"/>
      <c r="F4" s="611"/>
      <c r="G4" s="611"/>
      <c r="H4" s="611"/>
      <c r="I4" s="611"/>
      <c r="J4" s="611"/>
      <c r="K4" s="611"/>
      <c r="L4" s="611"/>
      <c r="M4" s="611"/>
      <c r="N4" s="611"/>
      <c r="O4" s="611"/>
      <c r="P4" s="611"/>
      <c r="Q4" s="611"/>
      <c r="R4" s="611"/>
    </row>
    <row r="5" spans="1:18" ht="18.7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 ht="46.5">
      <c r="A6" s="612" t="s">
        <v>217</v>
      </c>
      <c r="B6" s="612"/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</row>
    <row r="7" spans="1:18">
      <c r="C7" s="608">
        <f>В!B8</f>
        <v>50</v>
      </c>
    </row>
    <row r="8" spans="1:18" ht="53.25" customHeight="1">
      <c r="A8" s="2"/>
      <c r="B8" s="158" t="s">
        <v>35</v>
      </c>
      <c r="C8" s="609"/>
      <c r="D8" s="19"/>
      <c r="E8" s="159" t="s">
        <v>3</v>
      </c>
      <c r="F8" s="2"/>
      <c r="G8" s="623" t="s">
        <v>4</v>
      </c>
      <c r="H8" s="623"/>
      <c r="I8" s="606" t="str">
        <f>В!F8</f>
        <v>А</v>
      </c>
      <c r="J8" s="606"/>
      <c r="K8" s="2"/>
      <c r="L8" s="2"/>
      <c r="M8" s="140" t="str">
        <f>В!H8</f>
        <v>01-02 мая 2022г</v>
      </c>
      <c r="N8" s="1"/>
      <c r="O8" s="4"/>
      <c r="P8" s="4"/>
      <c r="Q8" s="4"/>
      <c r="R8" s="4"/>
    </row>
    <row r="9" spans="1:18" ht="28.5" customHeight="1">
      <c r="A9" s="2"/>
      <c r="B9" s="2"/>
      <c r="C9" s="2"/>
      <c r="D9" s="2"/>
      <c r="E9" s="2"/>
      <c r="F9" s="2"/>
      <c r="G9" s="623"/>
      <c r="H9" s="623"/>
      <c r="I9" s="607"/>
      <c r="J9" s="607"/>
      <c r="K9" s="2"/>
      <c r="L9" s="2"/>
      <c r="M9" s="80" t="str">
        <f>В!H9</f>
        <v>п.Трудармейский (Кемеровская область - Кузбасс)</v>
      </c>
      <c r="O9" s="2"/>
      <c r="P9" s="2"/>
      <c r="Q9" s="2"/>
      <c r="R9" s="2"/>
    </row>
    <row r="10" spans="1:18" ht="40.5" customHeight="1" thickBot="1"/>
    <row r="11" spans="1:18" ht="24" customHeight="1" thickBot="1">
      <c r="A11" s="597" t="s">
        <v>24</v>
      </c>
      <c r="B11" s="613" t="s">
        <v>25</v>
      </c>
      <c r="C11" s="613" t="s">
        <v>36</v>
      </c>
      <c r="D11" s="17"/>
      <c r="E11" s="599" t="s">
        <v>12</v>
      </c>
      <c r="F11" s="599" t="s">
        <v>32</v>
      </c>
      <c r="G11" s="599" t="s">
        <v>26</v>
      </c>
      <c r="H11" s="615" t="s">
        <v>37</v>
      </c>
      <c r="I11" s="615"/>
      <c r="J11" s="615"/>
      <c r="K11" s="616"/>
      <c r="L11" s="615"/>
      <c r="M11" s="615"/>
      <c r="N11" s="615"/>
      <c r="O11" s="616"/>
      <c r="P11" s="617" t="s">
        <v>38</v>
      </c>
      <c r="Q11" s="619" t="s">
        <v>39</v>
      </c>
      <c r="R11" s="621" t="s">
        <v>40</v>
      </c>
    </row>
    <row r="12" spans="1:18" ht="40.5" customHeight="1" thickBot="1">
      <c r="A12" s="598"/>
      <c r="B12" s="614"/>
      <c r="C12" s="614"/>
      <c r="D12" s="18"/>
      <c r="E12" s="600"/>
      <c r="F12" s="600"/>
      <c r="G12" s="600"/>
      <c r="H12" s="153">
        <v>1</v>
      </c>
      <c r="I12" s="153">
        <v>2</v>
      </c>
      <c r="J12" s="154">
        <v>3</v>
      </c>
      <c r="K12" s="16" t="s">
        <v>42</v>
      </c>
      <c r="L12" s="155">
        <v>4</v>
      </c>
      <c r="M12" s="156">
        <v>5</v>
      </c>
      <c r="N12" s="157">
        <v>6</v>
      </c>
      <c r="O12" s="16" t="s">
        <v>43</v>
      </c>
      <c r="P12" s="618"/>
      <c r="Q12" s="620"/>
      <c r="R12" s="622"/>
    </row>
    <row r="13" spans="1:18" ht="30" customHeight="1">
      <c r="A13" s="921">
        <v>0</v>
      </c>
      <c r="B13" s="909" t="str">
        <f>IF(A13&gt;0,INDEX(В!$D$11:$D$120,A13+(A13-1),1)," ")</f>
        <v xml:space="preserve"> </v>
      </c>
      <c r="C13" s="908" t="str">
        <f>IF(A13&gt;0,INDEX(В!$E$11:$E$120,A13+(A13-1),1)," ")</f>
        <v xml:space="preserve"> </v>
      </c>
      <c r="D13" s="912"/>
      <c r="E13" s="908" t="str">
        <f>IF(A13&gt;0,INDEX(В!$G$11:$G$120,A13+(A13-1),1)," ")</f>
        <v xml:space="preserve"> </v>
      </c>
      <c r="F13" s="908" t="str">
        <f>IF(A13&gt;0,INDEX(В!$H$11:$H$120,A13+(A13-1),1)," ")</f>
        <v xml:space="preserve"> </v>
      </c>
      <c r="G13" s="908" t="str">
        <f>IF(A13&gt;0,INDEX(В!$I$11:$I$120,A13+(A13-1),1)," ")</f>
        <v xml:space="preserve"> </v>
      </c>
      <c r="H13" s="696"/>
      <c r="I13" s="696"/>
      <c r="J13" s="696"/>
      <c r="K13" s="698"/>
      <c r="L13" s="700"/>
      <c r="M13" s="696"/>
      <c r="N13" s="696"/>
      <c r="O13" s="698"/>
      <c r="P13" s="700"/>
      <c r="Q13" s="697"/>
      <c r="R13" s="698"/>
    </row>
    <row r="14" spans="1:18" ht="30" customHeight="1" thickBot="1">
      <c r="A14" s="922"/>
      <c r="B14" s="909"/>
      <c r="C14" s="908"/>
      <c r="D14" s="914"/>
      <c r="E14" s="908"/>
      <c r="F14" s="908"/>
      <c r="G14" s="908"/>
      <c r="H14" s="697"/>
      <c r="I14" s="697"/>
      <c r="J14" s="697"/>
      <c r="K14" s="699"/>
      <c r="L14" s="701"/>
      <c r="M14" s="697"/>
      <c r="N14" s="697"/>
      <c r="O14" s="699"/>
      <c r="P14" s="701"/>
      <c r="Q14" s="702"/>
      <c r="R14" s="699"/>
    </row>
    <row r="15" spans="1:18" ht="30" customHeight="1">
      <c r="A15" s="919">
        <v>0</v>
      </c>
      <c r="B15" s="909" t="str">
        <f>IF(A15&gt;0,INDEX(В!$D$11:$D$120,A15+(A15-1),1)," ")</f>
        <v xml:space="preserve"> </v>
      </c>
      <c r="C15" s="908" t="str">
        <f>IF(A15&gt;0,INDEX(В!$E$11:$E$120,A15+(A15-1),1)," ")</f>
        <v xml:space="preserve"> </v>
      </c>
      <c r="D15" s="912"/>
      <c r="E15" s="908" t="str">
        <f>IF(A15&gt;0,INDEX(В!$G$11:$G$120,A15+(A15-1),1)," ")</f>
        <v xml:space="preserve"> </v>
      </c>
      <c r="F15" s="908" t="str">
        <f>IF(A15&gt;0,INDEX(В!$H$11:$H$120,A15+(A15-1),1)," ")</f>
        <v xml:space="preserve"> </v>
      </c>
      <c r="G15" s="908" t="str">
        <f>IF(A15&gt;0,INDEX(В!$I$11:$I$120,A15+(A15-1),1)," ")</f>
        <v xml:space="preserve"> </v>
      </c>
      <c r="H15" s="678"/>
      <c r="I15" s="678"/>
      <c r="J15" s="678"/>
      <c r="K15" s="680"/>
      <c r="L15" s="684"/>
      <c r="M15" s="678"/>
      <c r="N15" s="678"/>
      <c r="O15" s="680"/>
      <c r="P15" s="682"/>
      <c r="Q15" s="678"/>
      <c r="R15" s="680"/>
    </row>
    <row r="16" spans="1:18" ht="30" customHeight="1" thickBot="1">
      <c r="A16" s="920"/>
      <c r="B16" s="910"/>
      <c r="C16" s="911"/>
      <c r="D16" s="913"/>
      <c r="E16" s="911"/>
      <c r="F16" s="911"/>
      <c r="G16" s="911"/>
      <c r="H16" s="679"/>
      <c r="I16" s="679"/>
      <c r="J16" s="679"/>
      <c r="K16" s="681"/>
      <c r="L16" s="685"/>
      <c r="M16" s="679"/>
      <c r="N16" s="679"/>
      <c r="O16" s="681"/>
      <c r="P16" s="683"/>
      <c r="Q16" s="679"/>
      <c r="R16" s="681"/>
    </row>
    <row r="17" spans="1:18" ht="30" customHeight="1" thickTop="1">
      <c r="A17" s="921">
        <v>0</v>
      </c>
      <c r="B17" s="917" t="str">
        <f>IF(A17&gt;0,INDEX(В!$D$11:$D$120,A17+(A17-1),1)," ")</f>
        <v xml:space="preserve"> </v>
      </c>
      <c r="C17" s="916" t="str">
        <f>IF(A17&gt;0,INDEX(В!$E$11:$E$120,A17+(A17-1),1)," ")</f>
        <v xml:space="preserve"> </v>
      </c>
      <c r="D17" s="918"/>
      <c r="E17" s="916" t="str">
        <f>IF(A17&gt;0,INDEX(В!$G$11:$G$120,A17+(A17-1),1)," ")</f>
        <v xml:space="preserve"> </v>
      </c>
      <c r="F17" s="916" t="str">
        <f>IF(A17&gt;0,INDEX(В!$H$11:$H$120,A17+(A17-1),1)," ")</f>
        <v xml:space="preserve"> </v>
      </c>
      <c r="G17" s="916" t="str">
        <f>IF(A17&gt;0,INDEX(В!$I$11:$I$120,A17+(A17-1),1)," ")</f>
        <v xml:space="preserve"> </v>
      </c>
      <c r="H17" s="670"/>
      <c r="I17" s="670"/>
      <c r="J17" s="670"/>
      <c r="K17" s="664"/>
      <c r="L17" s="666"/>
      <c r="M17" s="670"/>
      <c r="N17" s="670"/>
      <c r="O17" s="664"/>
      <c r="P17" s="915"/>
      <c r="Q17" s="670"/>
      <c r="R17" s="664"/>
    </row>
    <row r="18" spans="1:18" ht="30" customHeight="1" thickBot="1">
      <c r="A18" s="922"/>
      <c r="B18" s="909"/>
      <c r="C18" s="908"/>
      <c r="D18" s="914"/>
      <c r="E18" s="908"/>
      <c r="F18" s="908"/>
      <c r="G18" s="908"/>
      <c r="H18" s="668"/>
      <c r="I18" s="668"/>
      <c r="J18" s="668"/>
      <c r="K18" s="665"/>
      <c r="L18" s="667"/>
      <c r="M18" s="668"/>
      <c r="N18" s="668"/>
      <c r="O18" s="665"/>
      <c r="P18" s="709"/>
      <c r="Q18" s="668"/>
      <c r="R18" s="665"/>
    </row>
    <row r="19" spans="1:18" ht="30" customHeight="1">
      <c r="A19" s="919">
        <v>0</v>
      </c>
      <c r="B19" s="909" t="str">
        <f>IF(A19&gt;0,INDEX(В!$D$11:$D$120,A19+(A19-1),1)," ")</f>
        <v xml:space="preserve"> </v>
      </c>
      <c r="C19" s="908" t="str">
        <f>IF(A19&gt;0,INDEX(В!$E$11:$E$120,A19+(A19-1),1)," ")</f>
        <v xml:space="preserve"> </v>
      </c>
      <c r="D19" s="912"/>
      <c r="E19" s="908" t="str">
        <f>IF(A19&gt;0,INDEX(В!$G$11:$G$120,A19+(A19-1),1)," ")</f>
        <v xml:space="preserve"> </v>
      </c>
      <c r="F19" s="908" t="str">
        <f>IF(A19&gt;0,INDEX(В!$H$11:$H$120,A19+(A19-1),1)," ")</f>
        <v xml:space="preserve"> </v>
      </c>
      <c r="G19" s="908" t="str">
        <f>IF(A19&gt;0,INDEX(В!$I$11:$I$120,A19+(A19-1),1)," ")</f>
        <v xml:space="preserve"> </v>
      </c>
      <c r="H19" s="678"/>
      <c r="I19" s="678"/>
      <c r="J19" s="678"/>
      <c r="K19" s="680"/>
      <c r="L19" s="684"/>
      <c r="M19" s="678"/>
      <c r="N19" s="678"/>
      <c r="O19" s="680"/>
      <c r="P19" s="682"/>
      <c r="Q19" s="678"/>
      <c r="R19" s="680"/>
    </row>
    <row r="20" spans="1:18" ht="30" customHeight="1" thickBot="1">
      <c r="A20" s="920"/>
      <c r="B20" s="910"/>
      <c r="C20" s="911"/>
      <c r="D20" s="913"/>
      <c r="E20" s="911"/>
      <c r="F20" s="911"/>
      <c r="G20" s="911"/>
      <c r="H20" s="679"/>
      <c r="I20" s="679"/>
      <c r="J20" s="679"/>
      <c r="K20" s="681"/>
      <c r="L20" s="685"/>
      <c r="M20" s="679"/>
      <c r="N20" s="679"/>
      <c r="O20" s="681"/>
      <c r="P20" s="683"/>
      <c r="Q20" s="679"/>
      <c r="R20" s="681"/>
    </row>
    <row r="21" spans="1:18" ht="30" customHeight="1" thickTop="1">
      <c r="A21" s="921">
        <v>0</v>
      </c>
      <c r="B21" s="917" t="str">
        <f>IF(A21&gt;0,INDEX(В!$D$11:$D$120,A21+(A21-1),1)," ")</f>
        <v xml:space="preserve"> </v>
      </c>
      <c r="C21" s="916" t="str">
        <f>IF(A21&gt;0,INDEX(В!$E$11:$E$120,A21+(A21-1),1)," ")</f>
        <v xml:space="preserve"> </v>
      </c>
      <c r="D21" s="918"/>
      <c r="E21" s="916" t="str">
        <f>IF(A21&gt;0,INDEX(В!$G$11:$G$120,A21+(A21-1),1)," ")</f>
        <v xml:space="preserve"> </v>
      </c>
      <c r="F21" s="916" t="str">
        <f>IF(A21&gt;0,INDEX(В!$H$11:$H$120,A21+(A21-1),1)," ")</f>
        <v xml:space="preserve"> </v>
      </c>
      <c r="G21" s="916" t="str">
        <f>IF(A21&gt;0,INDEX(В!$I$11:$I$120,A21+(A21-1),1)," ")</f>
        <v xml:space="preserve"> </v>
      </c>
      <c r="H21" s="670"/>
      <c r="I21" s="670"/>
      <c r="J21" s="670"/>
      <c r="K21" s="664"/>
      <c r="L21" s="666"/>
      <c r="M21" s="670"/>
      <c r="N21" s="670"/>
      <c r="O21" s="664"/>
      <c r="P21" s="915"/>
      <c r="Q21" s="670"/>
      <c r="R21" s="664"/>
    </row>
    <row r="22" spans="1:18" ht="30" customHeight="1" thickBot="1">
      <c r="A22" s="922"/>
      <c r="B22" s="909"/>
      <c r="C22" s="908"/>
      <c r="D22" s="914"/>
      <c r="E22" s="908"/>
      <c r="F22" s="908"/>
      <c r="G22" s="908"/>
      <c r="H22" s="668"/>
      <c r="I22" s="668"/>
      <c r="J22" s="668"/>
      <c r="K22" s="665"/>
      <c r="L22" s="667"/>
      <c r="M22" s="668"/>
      <c r="N22" s="668"/>
      <c r="O22" s="665"/>
      <c r="P22" s="709"/>
      <c r="Q22" s="668"/>
      <c r="R22" s="665"/>
    </row>
    <row r="23" spans="1:18" ht="30" customHeight="1">
      <c r="A23" s="919">
        <v>0</v>
      </c>
      <c r="B23" s="909" t="str">
        <f>IF(A23&gt;0,INDEX(В!$D$11:$D$120,A23+(A23-1),1)," ")</f>
        <v xml:space="preserve"> </v>
      </c>
      <c r="C23" s="908" t="str">
        <f>IF(A23&gt;0,INDEX(В!$E$11:$E$120,A23+(A23-1),1)," ")</f>
        <v xml:space="preserve"> </v>
      </c>
      <c r="D23" s="912"/>
      <c r="E23" s="908" t="str">
        <f>IF(A23&gt;0,INDEX(В!$G$11:$G$120,A23+(A23-1),1)," ")</f>
        <v xml:space="preserve"> </v>
      </c>
      <c r="F23" s="908" t="str">
        <f>IF(A23&gt;0,INDEX(В!$H$11:$H$120,A23+(A23-1),1)," ")</f>
        <v xml:space="preserve"> </v>
      </c>
      <c r="G23" s="908" t="str">
        <f>IF(A23&gt;0,INDEX(В!$I$11:$I$120,A23+(A23-1),1)," ")</f>
        <v xml:space="preserve"> </v>
      </c>
      <c r="H23" s="678"/>
      <c r="I23" s="678"/>
      <c r="J23" s="678"/>
      <c r="K23" s="680"/>
      <c r="L23" s="684"/>
      <c r="M23" s="678"/>
      <c r="N23" s="678"/>
      <c r="O23" s="680"/>
      <c r="P23" s="682"/>
      <c r="Q23" s="678"/>
      <c r="R23" s="680"/>
    </row>
    <row r="24" spans="1:18" ht="30" customHeight="1" thickBot="1">
      <c r="A24" s="920"/>
      <c r="B24" s="910"/>
      <c r="C24" s="911"/>
      <c r="D24" s="913"/>
      <c r="E24" s="911"/>
      <c r="F24" s="911"/>
      <c r="G24" s="911"/>
      <c r="H24" s="679"/>
      <c r="I24" s="679"/>
      <c r="J24" s="679"/>
      <c r="K24" s="681"/>
      <c r="L24" s="685"/>
      <c r="M24" s="679"/>
      <c r="N24" s="679"/>
      <c r="O24" s="681"/>
      <c r="P24" s="683"/>
      <c r="Q24" s="679"/>
      <c r="R24" s="681"/>
    </row>
    <row r="25" spans="1:18" ht="30" customHeight="1" thickTop="1">
      <c r="A25" s="921">
        <v>0</v>
      </c>
      <c r="B25" s="917" t="str">
        <f>IF(A25&gt;0,INDEX(В!$D$11:$D$120,A25+(A25-1),1)," ")</f>
        <v xml:space="preserve"> </v>
      </c>
      <c r="C25" s="916" t="str">
        <f>IF(A25&gt;0,INDEX(В!$E$11:$E$120,A25+(A25-1),1)," ")</f>
        <v xml:space="preserve"> </v>
      </c>
      <c r="D25" s="918"/>
      <c r="E25" s="916" t="str">
        <f>IF(A25&gt;0,INDEX(В!$G$11:$G$120,A25+(A25-1),1)," ")</f>
        <v xml:space="preserve"> </v>
      </c>
      <c r="F25" s="916" t="str">
        <f>IF(A25&gt;0,INDEX(В!$H$11:$H$120,A25+(A25-1),1)," ")</f>
        <v xml:space="preserve"> </v>
      </c>
      <c r="G25" s="916" t="str">
        <f>IF(A25&gt;0,INDEX(В!$I$11:$I$120,A25+(A25-1),1)," ")</f>
        <v xml:space="preserve"> </v>
      </c>
      <c r="H25" s="670"/>
      <c r="I25" s="670"/>
      <c r="J25" s="670"/>
      <c r="K25" s="664"/>
      <c r="L25" s="666"/>
      <c r="M25" s="670"/>
      <c r="N25" s="670"/>
      <c r="O25" s="664"/>
      <c r="P25" s="915"/>
      <c r="Q25" s="670"/>
      <c r="R25" s="664"/>
    </row>
    <row r="26" spans="1:18" ht="30" customHeight="1" thickBot="1">
      <c r="A26" s="922"/>
      <c r="B26" s="909"/>
      <c r="C26" s="908"/>
      <c r="D26" s="914"/>
      <c r="E26" s="908"/>
      <c r="F26" s="908"/>
      <c r="G26" s="908"/>
      <c r="H26" s="668"/>
      <c r="I26" s="668"/>
      <c r="J26" s="668"/>
      <c r="K26" s="665"/>
      <c r="L26" s="667"/>
      <c r="M26" s="668"/>
      <c r="N26" s="668"/>
      <c r="O26" s="665"/>
      <c r="P26" s="709"/>
      <c r="Q26" s="668"/>
      <c r="R26" s="665"/>
    </row>
    <row r="27" spans="1:18" ht="30" customHeight="1">
      <c r="A27" s="919">
        <v>0</v>
      </c>
      <c r="B27" s="909" t="str">
        <f>IF(A27&gt;0,INDEX(В!$D$11:$D$120,A27+(A27-1),1)," ")</f>
        <v xml:space="preserve"> </v>
      </c>
      <c r="C27" s="908" t="str">
        <f>IF(A27&gt;0,INDEX(В!$E$11:$E$120,A27+(A27-1),1)," ")</f>
        <v xml:space="preserve"> </v>
      </c>
      <c r="D27" s="912"/>
      <c r="E27" s="908" t="str">
        <f>IF(A27&gt;0,INDEX(В!$G$11:$G$120,A27+(A27-1),1)," ")</f>
        <v xml:space="preserve"> </v>
      </c>
      <c r="F27" s="908" t="str">
        <f>IF(A27&gt;0,INDEX(В!$H$11:$H$120,A27+(A27-1),1)," ")</f>
        <v xml:space="preserve"> </v>
      </c>
      <c r="G27" s="908" t="str">
        <f>IF(A27&gt;0,INDEX(В!$I$11:$I$120,A27+(A27-1),1)," ")</f>
        <v xml:space="preserve"> </v>
      </c>
      <c r="H27" s="678"/>
      <c r="I27" s="678"/>
      <c r="J27" s="678"/>
      <c r="K27" s="680"/>
      <c r="L27" s="684"/>
      <c r="M27" s="678"/>
      <c r="N27" s="678"/>
      <c r="O27" s="680"/>
      <c r="P27" s="682"/>
      <c r="Q27" s="678"/>
      <c r="R27" s="680"/>
    </row>
    <row r="28" spans="1:18" ht="30" customHeight="1" thickBot="1">
      <c r="A28" s="920"/>
      <c r="B28" s="910"/>
      <c r="C28" s="911"/>
      <c r="D28" s="913"/>
      <c r="E28" s="911"/>
      <c r="F28" s="911"/>
      <c r="G28" s="911"/>
      <c r="H28" s="679"/>
      <c r="I28" s="679"/>
      <c r="J28" s="679"/>
      <c r="K28" s="681"/>
      <c r="L28" s="685"/>
      <c r="M28" s="679"/>
      <c r="N28" s="679"/>
      <c r="O28" s="681"/>
      <c r="P28" s="683"/>
      <c r="Q28" s="679"/>
      <c r="R28" s="681"/>
    </row>
    <row r="29" spans="1:18" ht="30" customHeight="1" thickTop="1">
      <c r="A29" s="921">
        <v>0</v>
      </c>
      <c r="B29" s="917" t="str">
        <f>IF(A29&gt;0,INDEX(В!$D$11:$D$120,A29+(A29-1),1)," ")</f>
        <v xml:space="preserve"> </v>
      </c>
      <c r="C29" s="916" t="str">
        <f>IF(A29&gt;0,INDEX(В!$E$11:$E$120,A29+(A29-1),1)," ")</f>
        <v xml:space="preserve"> </v>
      </c>
      <c r="D29" s="918"/>
      <c r="E29" s="916" t="str">
        <f>IF(A29&gt;0,INDEX(В!$G$11:$G$120,A29+(A29-1),1)," ")</f>
        <v xml:space="preserve"> </v>
      </c>
      <c r="F29" s="916" t="str">
        <f>IF(A29&gt;0,INDEX(В!$H$11:$H$120,A29+(A29-1),1)," ")</f>
        <v xml:space="preserve"> </v>
      </c>
      <c r="G29" s="916" t="str">
        <f>IF(A29&gt;0,INDEX(В!$I$11:$I$120,A29+(A29-1),1)," ")</f>
        <v xml:space="preserve"> </v>
      </c>
      <c r="H29" s="670"/>
      <c r="I29" s="670"/>
      <c r="J29" s="670"/>
      <c r="K29" s="664"/>
      <c r="L29" s="666"/>
      <c r="M29" s="670"/>
      <c r="N29" s="670"/>
      <c r="O29" s="664"/>
      <c r="P29" s="915"/>
      <c r="Q29" s="670"/>
      <c r="R29" s="664"/>
    </row>
    <row r="30" spans="1:18" ht="30" customHeight="1" thickBot="1">
      <c r="A30" s="922"/>
      <c r="B30" s="909"/>
      <c r="C30" s="908"/>
      <c r="D30" s="914"/>
      <c r="E30" s="908"/>
      <c r="F30" s="908"/>
      <c r="G30" s="908"/>
      <c r="H30" s="668"/>
      <c r="I30" s="668"/>
      <c r="J30" s="668"/>
      <c r="K30" s="665"/>
      <c r="L30" s="667"/>
      <c r="M30" s="668"/>
      <c r="N30" s="668"/>
      <c r="O30" s="665"/>
      <c r="P30" s="709"/>
      <c r="Q30" s="668"/>
      <c r="R30" s="665"/>
    </row>
    <row r="31" spans="1:18" ht="30" customHeight="1">
      <c r="A31" s="919">
        <v>0</v>
      </c>
      <c r="B31" s="909" t="str">
        <f>IF(A31&gt;0,INDEX(В!$D$11:$D$120,A31+(A31-1),1)," ")</f>
        <v xml:space="preserve"> </v>
      </c>
      <c r="C31" s="908" t="str">
        <f>IF(A31&gt;0,INDEX(В!$E$11:$E$120,A31+(A31-1),1)," ")</f>
        <v xml:space="preserve"> </v>
      </c>
      <c r="D31" s="912"/>
      <c r="E31" s="908" t="str">
        <f>IF(A31&gt;0,INDEX(В!$G$11:$G$120,A31+(A31-1),1)," ")</f>
        <v xml:space="preserve"> </v>
      </c>
      <c r="F31" s="908" t="str">
        <f>IF(A31&gt;0,INDEX(В!$H$11:$H$120,A31+(A31-1),1)," ")</f>
        <v xml:space="preserve"> </v>
      </c>
      <c r="G31" s="908" t="str">
        <f>IF(A31&gt;0,INDEX(В!$I$11:$I$120,A31+(A31-1),1)," ")</f>
        <v xml:space="preserve"> </v>
      </c>
      <c r="H31" s="678"/>
      <c r="I31" s="678"/>
      <c r="J31" s="678"/>
      <c r="K31" s="680"/>
      <c r="L31" s="684"/>
      <c r="M31" s="678"/>
      <c r="N31" s="678"/>
      <c r="O31" s="680"/>
      <c r="P31" s="682"/>
      <c r="Q31" s="678"/>
      <c r="R31" s="680"/>
    </row>
    <row r="32" spans="1:18" ht="30" customHeight="1" thickBot="1">
      <c r="A32" s="920"/>
      <c r="B32" s="910"/>
      <c r="C32" s="911"/>
      <c r="D32" s="913"/>
      <c r="E32" s="911"/>
      <c r="F32" s="911"/>
      <c r="G32" s="911"/>
      <c r="H32" s="679"/>
      <c r="I32" s="679"/>
      <c r="J32" s="679"/>
      <c r="K32" s="681"/>
      <c r="L32" s="685"/>
      <c r="M32" s="679"/>
      <c r="N32" s="679"/>
      <c r="O32" s="681"/>
      <c r="P32" s="683"/>
      <c r="Q32" s="679"/>
      <c r="R32" s="681"/>
    </row>
    <row r="33" spans="1:18" ht="30" customHeight="1" thickTop="1">
      <c r="A33" s="921">
        <v>0</v>
      </c>
      <c r="B33" s="917" t="str">
        <f>IF(A33&gt;0,INDEX(В!$D$11:$D$120,A33+(A33-1),1)," ")</f>
        <v xml:space="preserve"> </v>
      </c>
      <c r="C33" s="916" t="str">
        <f>IF(A33&gt;0,INDEX(В!$E$11:$E$120,A33+(A33-1),1)," ")</f>
        <v xml:space="preserve"> </v>
      </c>
      <c r="D33" s="918"/>
      <c r="E33" s="916" t="str">
        <f>IF(A33&gt;0,INDEX(В!$G$11:$G$120,A33+(A33-1),1)," ")</f>
        <v xml:space="preserve"> </v>
      </c>
      <c r="F33" s="916" t="str">
        <f>IF(A33&gt;0,INDEX(В!$H$11:$H$120,A33+(A33-1),1)," ")</f>
        <v xml:space="preserve"> </v>
      </c>
      <c r="G33" s="916" t="str">
        <f>IF(A33&gt;0,INDEX(В!$I$11:$I$120,A33+(A33-1),1)," ")</f>
        <v xml:space="preserve"> </v>
      </c>
      <c r="H33" s="670"/>
      <c r="I33" s="670"/>
      <c r="J33" s="670"/>
      <c r="K33" s="664"/>
      <c r="L33" s="666"/>
      <c r="M33" s="670"/>
      <c r="N33" s="670"/>
      <c r="O33" s="664"/>
      <c r="P33" s="915"/>
      <c r="Q33" s="670"/>
      <c r="R33" s="664"/>
    </row>
    <row r="34" spans="1:18" ht="30" customHeight="1" thickBot="1">
      <c r="A34" s="922"/>
      <c r="B34" s="909"/>
      <c r="C34" s="908"/>
      <c r="D34" s="914"/>
      <c r="E34" s="908"/>
      <c r="F34" s="908"/>
      <c r="G34" s="908"/>
      <c r="H34" s="668"/>
      <c r="I34" s="668"/>
      <c r="J34" s="668"/>
      <c r="K34" s="665"/>
      <c r="L34" s="667"/>
      <c r="M34" s="668"/>
      <c r="N34" s="668"/>
      <c r="O34" s="665"/>
      <c r="P34" s="709"/>
      <c r="Q34" s="668"/>
      <c r="R34" s="665"/>
    </row>
    <row r="35" spans="1:18" ht="30" customHeight="1">
      <c r="A35" s="919">
        <v>0</v>
      </c>
      <c r="B35" s="909" t="str">
        <f>IF(A35&gt;0,INDEX(В!$D$11:$D$120,A35+(A35-1),1)," ")</f>
        <v xml:space="preserve"> </v>
      </c>
      <c r="C35" s="908" t="str">
        <f>IF(A35&gt;0,INDEX(В!$E$11:$E$120,A35+(A35-1),1)," ")</f>
        <v xml:space="preserve"> </v>
      </c>
      <c r="D35" s="912"/>
      <c r="E35" s="908" t="str">
        <f>IF(A35&gt;0,INDEX(В!$G$11:$G$120,A35+(A35-1),1)," ")</f>
        <v xml:space="preserve"> </v>
      </c>
      <c r="F35" s="908" t="str">
        <f>IF(A35&gt;0,INDEX(В!$H$11:$H$120,A35+(A35-1),1)," ")</f>
        <v xml:space="preserve"> </v>
      </c>
      <c r="G35" s="908" t="str">
        <f>IF(A35&gt;0,INDEX(В!$I$11:$I$120,A35+(A35-1),1)," ")</f>
        <v xml:space="preserve"> </v>
      </c>
      <c r="H35" s="678"/>
      <c r="I35" s="678"/>
      <c r="J35" s="678"/>
      <c r="K35" s="680"/>
      <c r="L35" s="684"/>
      <c r="M35" s="678"/>
      <c r="N35" s="678"/>
      <c r="O35" s="680"/>
      <c r="P35" s="682"/>
      <c r="Q35" s="678"/>
      <c r="R35" s="680"/>
    </row>
    <row r="36" spans="1:18" ht="30" customHeight="1" thickBot="1">
      <c r="A36" s="920"/>
      <c r="B36" s="910"/>
      <c r="C36" s="911"/>
      <c r="D36" s="913"/>
      <c r="E36" s="911"/>
      <c r="F36" s="911"/>
      <c r="G36" s="911"/>
      <c r="H36" s="679"/>
      <c r="I36" s="679"/>
      <c r="J36" s="679"/>
      <c r="K36" s="681"/>
      <c r="L36" s="685"/>
      <c r="M36" s="679"/>
      <c r="N36" s="679"/>
      <c r="O36" s="681"/>
      <c r="P36" s="683"/>
      <c r="Q36" s="679"/>
      <c r="R36" s="681"/>
    </row>
    <row r="37" spans="1:18" ht="30" customHeight="1" thickTop="1">
      <c r="A37" s="921">
        <v>0</v>
      </c>
      <c r="B37" s="917" t="str">
        <f>IF(A37&gt;0,INDEX(В!$D$11:$D$120,A37+(A37-1),1)," ")</f>
        <v xml:space="preserve"> </v>
      </c>
      <c r="C37" s="916" t="str">
        <f>IF(A37&gt;0,INDEX(В!$E$11:$E$120,A37+(A37-1),1)," ")</f>
        <v xml:space="preserve"> </v>
      </c>
      <c r="D37" s="918"/>
      <c r="E37" s="916" t="str">
        <f>IF(A37&gt;0,INDEX(В!$G$11:$G$120,A37+(A37-1),1)," ")</f>
        <v xml:space="preserve"> </v>
      </c>
      <c r="F37" s="916" t="str">
        <f>IF(A37&gt;0,INDEX(В!$H$11:$H$120,A37+(A37-1),1)," ")</f>
        <v xml:space="preserve"> </v>
      </c>
      <c r="G37" s="916" t="str">
        <f>IF(A37&gt;0,INDEX(В!$I$11:$I$120,A37+(A37-1),1)," ")</f>
        <v xml:space="preserve"> </v>
      </c>
      <c r="H37" s="670"/>
      <c r="I37" s="670"/>
      <c r="J37" s="670"/>
      <c r="K37" s="664"/>
      <c r="L37" s="666"/>
      <c r="M37" s="670"/>
      <c r="N37" s="670"/>
      <c r="O37" s="664"/>
      <c r="P37" s="915"/>
      <c r="Q37" s="670"/>
      <c r="R37" s="664"/>
    </row>
    <row r="38" spans="1:18" ht="30" customHeight="1" thickBot="1">
      <c r="A38" s="922"/>
      <c r="B38" s="909"/>
      <c r="C38" s="908"/>
      <c r="D38" s="914"/>
      <c r="E38" s="908"/>
      <c r="F38" s="908"/>
      <c r="G38" s="908"/>
      <c r="H38" s="668"/>
      <c r="I38" s="668"/>
      <c r="J38" s="668"/>
      <c r="K38" s="665"/>
      <c r="L38" s="667"/>
      <c r="M38" s="668"/>
      <c r="N38" s="668"/>
      <c r="O38" s="665"/>
      <c r="P38" s="709"/>
      <c r="Q38" s="668"/>
      <c r="R38" s="665"/>
    </row>
    <row r="39" spans="1:18" ht="30" customHeight="1">
      <c r="A39" s="919">
        <v>0</v>
      </c>
      <c r="B39" s="909" t="str">
        <f>IF(A39&gt;0,INDEX(В!$D$11:$D$120,A39+(A39-1),1)," ")</f>
        <v xml:space="preserve"> </v>
      </c>
      <c r="C39" s="908" t="str">
        <f>IF(A39&gt;0,INDEX(В!$E$11:$E$120,A39+(A39-1),1)," ")</f>
        <v xml:space="preserve"> </v>
      </c>
      <c r="D39" s="912"/>
      <c r="E39" s="908" t="str">
        <f>IF(A39&gt;0,INDEX(В!$G$11:$G$120,A39+(A39-1),1)," ")</f>
        <v xml:space="preserve"> </v>
      </c>
      <c r="F39" s="908" t="str">
        <f>IF(A39&gt;0,INDEX(В!$H$11:$H$120,A39+(A39-1),1)," ")</f>
        <v xml:space="preserve"> </v>
      </c>
      <c r="G39" s="908" t="str">
        <f>IF(A39&gt;0,INDEX(В!$I$11:$I$120,A39+(A39-1),1)," ")</f>
        <v xml:space="preserve"> </v>
      </c>
      <c r="H39" s="678"/>
      <c r="I39" s="678"/>
      <c r="J39" s="678"/>
      <c r="K39" s="680"/>
      <c r="L39" s="684"/>
      <c r="M39" s="678"/>
      <c r="N39" s="678"/>
      <c r="O39" s="680"/>
      <c r="P39" s="682"/>
      <c r="Q39" s="678"/>
      <c r="R39" s="680"/>
    </row>
    <row r="40" spans="1:18" ht="30" customHeight="1" thickBot="1">
      <c r="A40" s="920"/>
      <c r="B40" s="910"/>
      <c r="C40" s="911"/>
      <c r="D40" s="913"/>
      <c r="E40" s="911"/>
      <c r="F40" s="911"/>
      <c r="G40" s="911"/>
      <c r="H40" s="679"/>
      <c r="I40" s="679"/>
      <c r="J40" s="679"/>
      <c r="K40" s="681"/>
      <c r="L40" s="685"/>
      <c r="M40" s="679"/>
      <c r="N40" s="679"/>
      <c r="O40" s="681"/>
      <c r="P40" s="683"/>
      <c r="Q40" s="679"/>
      <c r="R40" s="681"/>
    </row>
    <row r="41" spans="1:18" ht="30" customHeight="1" thickTop="1">
      <c r="A41" s="921">
        <v>0</v>
      </c>
      <c r="B41" s="917" t="str">
        <f>IF(A41&gt;0,INDEX(В!$D$11:$D$120,A41+(A41-1),1)," ")</f>
        <v xml:space="preserve"> </v>
      </c>
      <c r="C41" s="916" t="str">
        <f>IF(A41&gt;0,INDEX(В!$E$11:$E$120,A41+(A41-1),1)," ")</f>
        <v xml:space="preserve"> </v>
      </c>
      <c r="D41" s="918"/>
      <c r="E41" s="916" t="str">
        <f>IF(A41&gt;0,INDEX(В!$G$11:$G$120,A41+(A41-1),1)," ")</f>
        <v xml:space="preserve"> </v>
      </c>
      <c r="F41" s="916" t="str">
        <f>IF(A41&gt;0,INDEX(В!$H$11:$H$120,A41+(A41-1),1)," ")</f>
        <v xml:space="preserve"> </v>
      </c>
      <c r="G41" s="916" t="str">
        <f>IF(A41&gt;0,INDEX(В!$I$11:$I$120,A41+(A41-1),1)," ")</f>
        <v xml:space="preserve"> </v>
      </c>
      <c r="H41" s="670"/>
      <c r="I41" s="670"/>
      <c r="J41" s="670"/>
      <c r="K41" s="664"/>
      <c r="L41" s="666"/>
      <c r="M41" s="670"/>
      <c r="N41" s="670"/>
      <c r="O41" s="664"/>
      <c r="P41" s="915"/>
      <c r="Q41" s="670"/>
      <c r="R41" s="664"/>
    </row>
    <row r="42" spans="1:18" ht="30" customHeight="1" thickBot="1">
      <c r="A42" s="922"/>
      <c r="B42" s="909"/>
      <c r="C42" s="908"/>
      <c r="D42" s="914"/>
      <c r="E42" s="908"/>
      <c r="F42" s="908"/>
      <c r="G42" s="908"/>
      <c r="H42" s="668"/>
      <c r="I42" s="668"/>
      <c r="J42" s="668"/>
      <c r="K42" s="665"/>
      <c r="L42" s="667"/>
      <c r="M42" s="668"/>
      <c r="N42" s="668"/>
      <c r="O42" s="665"/>
      <c r="P42" s="709"/>
      <c r="Q42" s="668"/>
      <c r="R42" s="665"/>
    </row>
    <row r="43" spans="1:18" ht="30" customHeight="1">
      <c r="A43" s="919">
        <v>0</v>
      </c>
      <c r="B43" s="909" t="str">
        <f>IF(A43&gt;0,INDEX(В!$D$11:$D$120,A43+(A43-1),1)," ")</f>
        <v xml:space="preserve"> </v>
      </c>
      <c r="C43" s="908" t="str">
        <f>IF(A43&gt;0,INDEX(В!$E$11:$E$120,A43+(A43-1),1)," ")</f>
        <v xml:space="preserve"> </v>
      </c>
      <c r="D43" s="912"/>
      <c r="E43" s="908" t="str">
        <f>IF(A43&gt;0,INDEX(В!$G$11:$G$120,A43+(A43-1),1)," ")</f>
        <v xml:space="preserve"> </v>
      </c>
      <c r="F43" s="908" t="str">
        <f>IF(A43&gt;0,INDEX(В!$H$11:$H$120,A43+(A43-1),1)," ")</f>
        <v xml:space="preserve"> </v>
      </c>
      <c r="G43" s="908" t="str">
        <f>IF(A43&gt;0,INDEX(В!$I$11:$I$120,A43+(A43-1),1)," ")</f>
        <v xml:space="preserve"> </v>
      </c>
      <c r="H43" s="678"/>
      <c r="I43" s="678"/>
      <c r="J43" s="678"/>
      <c r="K43" s="680"/>
      <c r="L43" s="684"/>
      <c r="M43" s="678"/>
      <c r="N43" s="678"/>
      <c r="O43" s="680"/>
      <c r="P43" s="682"/>
      <c r="Q43" s="678"/>
      <c r="R43" s="680"/>
    </row>
    <row r="44" spans="1:18" ht="30" customHeight="1">
      <c r="A44" s="922"/>
      <c r="B44" s="909"/>
      <c r="C44" s="908"/>
      <c r="D44" s="914"/>
      <c r="E44" s="908"/>
      <c r="F44" s="908"/>
      <c r="G44" s="908"/>
      <c r="H44" s="668"/>
      <c r="I44" s="668"/>
      <c r="J44" s="668"/>
      <c r="K44" s="665"/>
      <c r="L44" s="667"/>
      <c r="M44" s="668"/>
      <c r="N44" s="668"/>
      <c r="O44" s="665"/>
      <c r="P44" s="709"/>
      <c r="Q44" s="668"/>
      <c r="R44" s="665"/>
    </row>
    <row r="45" spans="1:18" ht="26.1" customHeight="1">
      <c r="A45" s="133"/>
      <c r="B45" s="134"/>
      <c r="C45" s="135"/>
      <c r="D45" s="117"/>
      <c r="E45" s="135"/>
      <c r="F45" s="135"/>
      <c r="G45" s="135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</row>
    <row r="46" spans="1:18" ht="20.100000000000001" customHeight="1">
      <c r="A46" s="133"/>
      <c r="B46" s="134"/>
      <c r="C46" s="135"/>
      <c r="D46" s="117"/>
      <c r="E46" s="135"/>
      <c r="F46" s="135"/>
      <c r="G46" s="135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</row>
    <row r="47" spans="1:18" ht="20.100000000000001" customHeight="1">
      <c r="A47" s="133"/>
      <c r="B47" s="134"/>
      <c r="C47" s="135"/>
      <c r="D47" s="117"/>
      <c r="E47" s="135"/>
      <c r="F47" s="135"/>
      <c r="G47" s="135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</row>
    <row r="48" spans="1:18" ht="20.100000000000001" customHeight="1">
      <c r="A48" s="133"/>
      <c r="B48" s="134"/>
      <c r="C48" s="135"/>
      <c r="D48" s="117"/>
      <c r="E48" s="135"/>
      <c r="F48" s="135"/>
      <c r="G48" s="135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</row>
    <row r="50" spans="2:15" ht="27">
      <c r="B50" s="80" t="s">
        <v>45</v>
      </c>
      <c r="C50" s="80"/>
      <c r="D50" s="80"/>
      <c r="E50" s="80"/>
      <c r="F50" s="80"/>
      <c r="G50" s="80"/>
      <c r="H50" s="80"/>
      <c r="I50" s="80" t="s">
        <v>46</v>
      </c>
      <c r="J50" s="80"/>
      <c r="K50" s="80"/>
      <c r="L50" s="80"/>
      <c r="M50" s="80"/>
      <c r="N50" s="80"/>
      <c r="O50" s="80"/>
    </row>
    <row r="51" spans="2:15" ht="27"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</row>
    <row r="52" spans="2:15" ht="27">
      <c r="B52" s="80" t="s">
        <v>47</v>
      </c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</row>
  </sheetData>
  <mergeCells count="305">
    <mergeCell ref="P43:P44"/>
    <mergeCell ref="Q43:Q44"/>
    <mergeCell ref="R43:R44"/>
    <mergeCell ref="G43:G44"/>
    <mergeCell ref="H43:H44"/>
    <mergeCell ref="I43:I44"/>
    <mergeCell ref="J43:J44"/>
    <mergeCell ref="K43:K44"/>
    <mergeCell ref="L43:L44"/>
    <mergeCell ref="A43:A44"/>
    <mergeCell ref="B43:B44"/>
    <mergeCell ref="C43:C44"/>
    <mergeCell ref="D43:D44"/>
    <mergeCell ref="E43:E44"/>
    <mergeCell ref="F43:F44"/>
    <mergeCell ref="M41:M42"/>
    <mergeCell ref="N41:N42"/>
    <mergeCell ref="O41:O42"/>
    <mergeCell ref="A41:A42"/>
    <mergeCell ref="B41:B42"/>
    <mergeCell ref="C41:C42"/>
    <mergeCell ref="D41:D42"/>
    <mergeCell ref="E41:E42"/>
    <mergeCell ref="F41:F42"/>
    <mergeCell ref="M43:M44"/>
    <mergeCell ref="N43:N44"/>
    <mergeCell ref="O43:O44"/>
    <mergeCell ref="P41:P42"/>
    <mergeCell ref="Q41:Q42"/>
    <mergeCell ref="R41:R42"/>
    <mergeCell ref="G41:G42"/>
    <mergeCell ref="H41:H42"/>
    <mergeCell ref="I41:I42"/>
    <mergeCell ref="J41:J42"/>
    <mergeCell ref="K41:K42"/>
    <mergeCell ref="L41:L42"/>
    <mergeCell ref="P39:P40"/>
    <mergeCell ref="Q39:Q40"/>
    <mergeCell ref="R39:R40"/>
    <mergeCell ref="G39:G40"/>
    <mergeCell ref="H39:H40"/>
    <mergeCell ref="I39:I40"/>
    <mergeCell ref="J39:J40"/>
    <mergeCell ref="K39:K40"/>
    <mergeCell ref="L39:L40"/>
    <mergeCell ref="A39:A40"/>
    <mergeCell ref="B39:B40"/>
    <mergeCell ref="C39:C40"/>
    <mergeCell ref="D39:D40"/>
    <mergeCell ref="E39:E40"/>
    <mergeCell ref="F39:F40"/>
    <mergeCell ref="M37:M38"/>
    <mergeCell ref="N37:N38"/>
    <mergeCell ref="O37:O38"/>
    <mergeCell ref="A37:A38"/>
    <mergeCell ref="B37:B38"/>
    <mergeCell ref="C37:C38"/>
    <mergeCell ref="D37:D38"/>
    <mergeCell ref="E37:E38"/>
    <mergeCell ref="F37:F38"/>
    <mergeCell ref="M39:M40"/>
    <mergeCell ref="N39:N40"/>
    <mergeCell ref="O39:O40"/>
    <mergeCell ref="P37:P38"/>
    <mergeCell ref="Q37:Q38"/>
    <mergeCell ref="R37:R38"/>
    <mergeCell ref="G37:G38"/>
    <mergeCell ref="H37:H38"/>
    <mergeCell ref="I37:I38"/>
    <mergeCell ref="J37:J38"/>
    <mergeCell ref="K37:K38"/>
    <mergeCell ref="L37:L38"/>
    <mergeCell ref="P35:P36"/>
    <mergeCell ref="Q35:Q36"/>
    <mergeCell ref="R35:R36"/>
    <mergeCell ref="G35:G36"/>
    <mergeCell ref="H35:H36"/>
    <mergeCell ref="I35:I36"/>
    <mergeCell ref="J35:J36"/>
    <mergeCell ref="K35:K36"/>
    <mergeCell ref="L35:L36"/>
    <mergeCell ref="A35:A36"/>
    <mergeCell ref="B35:B36"/>
    <mergeCell ref="C35:C36"/>
    <mergeCell ref="D35:D36"/>
    <mergeCell ref="E35:E36"/>
    <mergeCell ref="F35:F36"/>
    <mergeCell ref="M33:M34"/>
    <mergeCell ref="N33:N34"/>
    <mergeCell ref="O33:O34"/>
    <mergeCell ref="A33:A34"/>
    <mergeCell ref="B33:B34"/>
    <mergeCell ref="C33:C34"/>
    <mergeCell ref="D33:D34"/>
    <mergeCell ref="E33:E34"/>
    <mergeCell ref="F33:F34"/>
    <mergeCell ref="M35:M36"/>
    <mergeCell ref="N35:N36"/>
    <mergeCell ref="O35:O36"/>
    <mergeCell ref="P33:P34"/>
    <mergeCell ref="Q33:Q34"/>
    <mergeCell ref="R33:R34"/>
    <mergeCell ref="G33:G34"/>
    <mergeCell ref="H33:H34"/>
    <mergeCell ref="I33:I34"/>
    <mergeCell ref="J33:J34"/>
    <mergeCell ref="K33:K34"/>
    <mergeCell ref="L33:L34"/>
    <mergeCell ref="P31:P32"/>
    <mergeCell ref="Q31:Q32"/>
    <mergeCell ref="R31:R32"/>
    <mergeCell ref="G31:G32"/>
    <mergeCell ref="H31:H32"/>
    <mergeCell ref="I31:I32"/>
    <mergeCell ref="J31:J32"/>
    <mergeCell ref="K31:K32"/>
    <mergeCell ref="L31:L32"/>
    <mergeCell ref="A31:A32"/>
    <mergeCell ref="B31:B32"/>
    <mergeCell ref="C31:C32"/>
    <mergeCell ref="D31:D32"/>
    <mergeCell ref="E31:E32"/>
    <mergeCell ref="F31:F32"/>
    <mergeCell ref="M29:M30"/>
    <mergeCell ref="N29:N30"/>
    <mergeCell ref="O29:O30"/>
    <mergeCell ref="A29:A30"/>
    <mergeCell ref="B29:B30"/>
    <mergeCell ref="C29:C30"/>
    <mergeCell ref="D29:D30"/>
    <mergeCell ref="E29:E30"/>
    <mergeCell ref="F29:F30"/>
    <mergeCell ref="M31:M32"/>
    <mergeCell ref="N31:N32"/>
    <mergeCell ref="O31:O32"/>
    <mergeCell ref="P29:P30"/>
    <mergeCell ref="Q29:Q30"/>
    <mergeCell ref="R29:R30"/>
    <mergeCell ref="G29:G30"/>
    <mergeCell ref="H29:H30"/>
    <mergeCell ref="I29:I30"/>
    <mergeCell ref="J29:J30"/>
    <mergeCell ref="K29:K30"/>
    <mergeCell ref="L29:L30"/>
    <mergeCell ref="P27:P28"/>
    <mergeCell ref="Q27:Q28"/>
    <mergeCell ref="R27:R28"/>
    <mergeCell ref="G27:G28"/>
    <mergeCell ref="H27:H28"/>
    <mergeCell ref="I27:I28"/>
    <mergeCell ref="J27:J28"/>
    <mergeCell ref="K27:K28"/>
    <mergeCell ref="L27:L28"/>
    <mergeCell ref="A27:A28"/>
    <mergeCell ref="B27:B28"/>
    <mergeCell ref="C27:C28"/>
    <mergeCell ref="D27:D28"/>
    <mergeCell ref="E27:E28"/>
    <mergeCell ref="F27:F28"/>
    <mergeCell ref="M25:M26"/>
    <mergeCell ref="N25:N26"/>
    <mergeCell ref="O25:O26"/>
    <mergeCell ref="A25:A26"/>
    <mergeCell ref="B25:B26"/>
    <mergeCell ref="C25:C26"/>
    <mergeCell ref="D25:D26"/>
    <mergeCell ref="E25:E26"/>
    <mergeCell ref="F25:F26"/>
    <mergeCell ref="M27:M28"/>
    <mergeCell ref="N27:N28"/>
    <mergeCell ref="O27:O28"/>
    <mergeCell ref="P25:P26"/>
    <mergeCell ref="Q25:Q26"/>
    <mergeCell ref="R25:R26"/>
    <mergeCell ref="G25:G26"/>
    <mergeCell ref="H25:H26"/>
    <mergeCell ref="I25:I26"/>
    <mergeCell ref="J25:J26"/>
    <mergeCell ref="K25:K26"/>
    <mergeCell ref="L25:L26"/>
    <mergeCell ref="P23:P24"/>
    <mergeCell ref="Q23:Q24"/>
    <mergeCell ref="R23:R24"/>
    <mergeCell ref="G23:G24"/>
    <mergeCell ref="H23:H24"/>
    <mergeCell ref="I23:I24"/>
    <mergeCell ref="J23:J24"/>
    <mergeCell ref="K23:K24"/>
    <mergeCell ref="L23:L24"/>
    <mergeCell ref="A23:A24"/>
    <mergeCell ref="B23:B24"/>
    <mergeCell ref="C23:C24"/>
    <mergeCell ref="D23:D24"/>
    <mergeCell ref="E23:E24"/>
    <mergeCell ref="F23:F24"/>
    <mergeCell ref="M21:M22"/>
    <mergeCell ref="N21:N22"/>
    <mergeCell ref="O21:O22"/>
    <mergeCell ref="A21:A22"/>
    <mergeCell ref="B21:B22"/>
    <mergeCell ref="C21:C22"/>
    <mergeCell ref="D21:D22"/>
    <mergeCell ref="E21:E22"/>
    <mergeCell ref="F21:F22"/>
    <mergeCell ref="M23:M24"/>
    <mergeCell ref="N23:N24"/>
    <mergeCell ref="O23:O24"/>
    <mergeCell ref="P21:P22"/>
    <mergeCell ref="Q21:Q22"/>
    <mergeCell ref="R21:R22"/>
    <mergeCell ref="G21:G22"/>
    <mergeCell ref="H21:H22"/>
    <mergeCell ref="I21:I22"/>
    <mergeCell ref="J21:J22"/>
    <mergeCell ref="K21:K22"/>
    <mergeCell ref="L21:L22"/>
    <mergeCell ref="P19:P20"/>
    <mergeCell ref="Q19:Q20"/>
    <mergeCell ref="R19:R20"/>
    <mergeCell ref="G19:G20"/>
    <mergeCell ref="H19:H20"/>
    <mergeCell ref="I19:I20"/>
    <mergeCell ref="J19:J20"/>
    <mergeCell ref="K19:K20"/>
    <mergeCell ref="L19:L20"/>
    <mergeCell ref="A19:A20"/>
    <mergeCell ref="B19:B20"/>
    <mergeCell ref="C19:C20"/>
    <mergeCell ref="D19:D20"/>
    <mergeCell ref="E19:E20"/>
    <mergeCell ref="F19:F20"/>
    <mergeCell ref="M17:M18"/>
    <mergeCell ref="N17:N18"/>
    <mergeCell ref="O17:O18"/>
    <mergeCell ref="A17:A18"/>
    <mergeCell ref="B17:B18"/>
    <mergeCell ref="C17:C18"/>
    <mergeCell ref="D17:D18"/>
    <mergeCell ref="E17:E18"/>
    <mergeCell ref="F17:F18"/>
    <mergeCell ref="M19:M20"/>
    <mergeCell ref="N19:N20"/>
    <mergeCell ref="O19:O20"/>
    <mergeCell ref="P17:P18"/>
    <mergeCell ref="Q17:Q18"/>
    <mergeCell ref="R17:R18"/>
    <mergeCell ref="G17:G18"/>
    <mergeCell ref="H17:H18"/>
    <mergeCell ref="I17:I18"/>
    <mergeCell ref="J17:J18"/>
    <mergeCell ref="K17:K18"/>
    <mergeCell ref="L17:L18"/>
    <mergeCell ref="P15:P16"/>
    <mergeCell ref="Q15:Q16"/>
    <mergeCell ref="R15:R16"/>
    <mergeCell ref="G15:G16"/>
    <mergeCell ref="H15:H16"/>
    <mergeCell ref="I15:I16"/>
    <mergeCell ref="J15:J16"/>
    <mergeCell ref="K15:K16"/>
    <mergeCell ref="L15:L16"/>
    <mergeCell ref="A15:A16"/>
    <mergeCell ref="B15:B16"/>
    <mergeCell ref="C15:C16"/>
    <mergeCell ref="D15:D16"/>
    <mergeCell ref="E15:E16"/>
    <mergeCell ref="F15:F16"/>
    <mergeCell ref="M13:M14"/>
    <mergeCell ref="N13:N14"/>
    <mergeCell ref="O13:O14"/>
    <mergeCell ref="M15:M16"/>
    <mergeCell ref="N15:N16"/>
    <mergeCell ref="O15:O16"/>
    <mergeCell ref="A13:A14"/>
    <mergeCell ref="B13:B14"/>
    <mergeCell ref="C13:C14"/>
    <mergeCell ref="D13:D14"/>
    <mergeCell ref="E13:E14"/>
    <mergeCell ref="F13:F14"/>
    <mergeCell ref="P13:P14"/>
    <mergeCell ref="Q13:Q14"/>
    <mergeCell ref="R13:R14"/>
    <mergeCell ref="G13:G14"/>
    <mergeCell ref="H13:H14"/>
    <mergeCell ref="I13:I14"/>
    <mergeCell ref="J13:J14"/>
    <mergeCell ref="K13:K14"/>
    <mergeCell ref="L13:L14"/>
    <mergeCell ref="A11:A12"/>
    <mergeCell ref="B11:B12"/>
    <mergeCell ref="C11:C12"/>
    <mergeCell ref="E11:E12"/>
    <mergeCell ref="F11:F12"/>
    <mergeCell ref="A1:R1"/>
    <mergeCell ref="A2:R2"/>
    <mergeCell ref="A4:R4"/>
    <mergeCell ref="A6:R6"/>
    <mergeCell ref="G8:H9"/>
    <mergeCell ref="I8:J9"/>
    <mergeCell ref="H11:O11"/>
    <mergeCell ref="P11:P12"/>
    <mergeCell ref="Q11:Q12"/>
    <mergeCell ref="R11:R12"/>
    <mergeCell ref="G11:G12"/>
    <mergeCell ref="C7:C8"/>
  </mergeCells>
  <pageMargins left="0.70866141732283472" right="0.19685039370078741" top="0.74803149606299213" bottom="0.74803149606299213" header="0.31496062992125984" footer="0.31496062992125984"/>
  <pageSetup paperSize="9" scale="3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5"/>
  <sheetViews>
    <sheetView view="pageBreakPreview" zoomScale="60" zoomScaleNormal="90" workbookViewId="0">
      <selection activeCell="A29" sqref="A29"/>
    </sheetView>
  </sheetViews>
  <sheetFormatPr defaultRowHeight="15"/>
  <cols>
    <col min="1" max="1" width="5.7109375" customWidth="1"/>
    <col min="2" max="2" width="55.42578125" customWidth="1"/>
    <col min="3" max="3" width="27.42578125" customWidth="1"/>
    <col min="4" max="4" width="15.5703125" hidden="1" customWidth="1"/>
    <col min="5" max="5" width="13.42578125" customWidth="1"/>
    <col min="6" max="6" width="16" customWidth="1"/>
    <col min="7" max="7" width="27.5703125" customWidth="1"/>
    <col min="8" max="15" width="8.7109375" customWidth="1"/>
    <col min="16" max="18" width="12.7109375" customWidth="1"/>
  </cols>
  <sheetData>
    <row r="1" spans="1:18" ht="27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</row>
    <row r="2" spans="1:18" ht="27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</row>
    <row r="4" spans="1:18" ht="75.75" customHeight="1">
      <c r="A4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4" s="785"/>
      <c r="C4" s="785"/>
      <c r="D4" s="785"/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5"/>
      <c r="Q4" s="785"/>
      <c r="R4" s="785"/>
    </row>
    <row r="5" spans="1:18" ht="18.7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 ht="46.5">
      <c r="A6" s="612" t="s">
        <v>218</v>
      </c>
      <c r="B6" s="612"/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</row>
    <row r="7" spans="1:18">
      <c r="C7" s="608">
        <f>В!B8</f>
        <v>50</v>
      </c>
    </row>
    <row r="8" spans="1:18" ht="49.5" customHeight="1">
      <c r="A8" s="2"/>
      <c r="B8" s="158" t="s">
        <v>35</v>
      </c>
      <c r="C8" s="609"/>
      <c r="D8" s="19"/>
      <c r="E8" s="159" t="s">
        <v>3</v>
      </c>
      <c r="F8" s="2"/>
      <c r="G8" s="623" t="s">
        <v>4</v>
      </c>
      <c r="H8" s="623"/>
      <c r="I8" s="606" t="str">
        <f>В!F8</f>
        <v>А</v>
      </c>
      <c r="J8" s="606"/>
      <c r="K8" s="2"/>
      <c r="L8" s="2"/>
      <c r="M8" s="140" t="str">
        <f>В!H8</f>
        <v>01-02 мая 2022г</v>
      </c>
      <c r="N8" s="1"/>
      <c r="O8" s="4"/>
      <c r="P8" s="4"/>
      <c r="Q8" s="4"/>
      <c r="R8" s="4"/>
    </row>
    <row r="9" spans="1:18" ht="28.5" customHeight="1">
      <c r="A9" s="2"/>
      <c r="B9" s="2"/>
      <c r="C9" s="2"/>
      <c r="D9" s="2"/>
      <c r="E9" s="2"/>
      <c r="F9" s="2"/>
      <c r="G9" s="623"/>
      <c r="H9" s="623"/>
      <c r="I9" s="607"/>
      <c r="J9" s="607"/>
      <c r="K9" s="2"/>
      <c r="L9" s="2"/>
      <c r="M9" s="80" t="str">
        <f>В!H9</f>
        <v>п.Трудармейский (Кемеровская область - Кузбасс)</v>
      </c>
      <c r="O9" s="2"/>
      <c r="P9" s="2"/>
      <c r="Q9" s="2"/>
      <c r="R9" s="2"/>
    </row>
    <row r="10" spans="1:18" ht="32.25" customHeight="1" thickBot="1"/>
    <row r="11" spans="1:18" ht="24" customHeight="1" thickBot="1">
      <c r="A11" s="597" t="s">
        <v>24</v>
      </c>
      <c r="B11" s="613" t="s">
        <v>25</v>
      </c>
      <c r="C11" s="613" t="s">
        <v>36</v>
      </c>
      <c r="D11" s="17"/>
      <c r="E11" s="599" t="s">
        <v>12</v>
      </c>
      <c r="F11" s="599" t="s">
        <v>32</v>
      </c>
      <c r="G11" s="599" t="s">
        <v>26</v>
      </c>
      <c r="H11" s="615" t="s">
        <v>37</v>
      </c>
      <c r="I11" s="615"/>
      <c r="J11" s="615"/>
      <c r="K11" s="616"/>
      <c r="L11" s="615"/>
      <c r="M11" s="615"/>
      <c r="N11" s="615"/>
      <c r="O11" s="616"/>
      <c r="P11" s="617" t="s">
        <v>38</v>
      </c>
      <c r="Q11" s="619" t="s">
        <v>39</v>
      </c>
      <c r="R11" s="621" t="s">
        <v>40</v>
      </c>
    </row>
    <row r="12" spans="1:18" ht="40.5" customHeight="1" thickBot="1">
      <c r="A12" s="598"/>
      <c r="B12" s="614"/>
      <c r="C12" s="614"/>
      <c r="D12" s="18"/>
      <c r="E12" s="600"/>
      <c r="F12" s="600"/>
      <c r="G12" s="600"/>
      <c r="H12" s="153">
        <v>1</v>
      </c>
      <c r="I12" s="153">
        <v>2</v>
      </c>
      <c r="J12" s="154">
        <v>3</v>
      </c>
      <c r="K12" s="16" t="s">
        <v>42</v>
      </c>
      <c r="L12" s="155">
        <v>4</v>
      </c>
      <c r="M12" s="156">
        <v>5</v>
      </c>
      <c r="N12" s="157">
        <v>6</v>
      </c>
      <c r="O12" s="16" t="s">
        <v>43</v>
      </c>
      <c r="P12" s="618"/>
      <c r="Q12" s="620"/>
      <c r="R12" s="622"/>
    </row>
    <row r="13" spans="1:18" ht="26.1" customHeight="1">
      <c r="A13" s="788">
        <v>0</v>
      </c>
      <c r="B13" s="909" t="str">
        <f>IF(A13&gt;0,INDEX(В!$D$11:$D$120,A13+(A13-1),1)," ")</f>
        <v xml:space="preserve"> </v>
      </c>
      <c r="C13" s="867" t="str">
        <f>IF(A13&gt;0,INDEX(В!$E$11:$E$120,A13+(A13-1),1)," ")</f>
        <v xml:space="preserve"> </v>
      </c>
      <c r="D13" s="923"/>
      <c r="E13" s="867" t="str">
        <f>IF(A13&gt;0,INDEX(В!$G$11:$G$120,A13+(A13-1),1)," ")</f>
        <v xml:space="preserve"> </v>
      </c>
      <c r="F13" s="867" t="str">
        <f>IF(A13&gt;0,INDEX(В!$H$11:$H$120,A13+(A13-1),1)," ")</f>
        <v xml:space="preserve"> </v>
      </c>
      <c r="G13" s="867" t="str">
        <f>IF(A13&gt;0,INDEX(В!$I$11:$I$120,A13+(A13-1),1)," ")</f>
        <v xml:space="preserve"> </v>
      </c>
      <c r="H13" s="696"/>
      <c r="I13" s="696"/>
      <c r="J13" s="696"/>
      <c r="K13" s="698"/>
      <c r="L13" s="700"/>
      <c r="M13" s="696"/>
      <c r="N13" s="696"/>
      <c r="O13" s="698"/>
      <c r="P13" s="700"/>
      <c r="Q13" s="697"/>
      <c r="R13" s="698"/>
    </row>
    <row r="14" spans="1:18" ht="26.1" customHeight="1" thickBot="1">
      <c r="A14" s="583"/>
      <c r="B14" s="909"/>
      <c r="C14" s="867"/>
      <c r="D14" s="579"/>
      <c r="E14" s="867"/>
      <c r="F14" s="867"/>
      <c r="G14" s="867"/>
      <c r="H14" s="697"/>
      <c r="I14" s="697"/>
      <c r="J14" s="697"/>
      <c r="K14" s="699"/>
      <c r="L14" s="701"/>
      <c r="M14" s="697"/>
      <c r="N14" s="697"/>
      <c r="O14" s="699"/>
      <c r="P14" s="701"/>
      <c r="Q14" s="702"/>
      <c r="R14" s="699"/>
    </row>
    <row r="15" spans="1:18" ht="26.1" customHeight="1">
      <c r="A15" s="582">
        <v>0</v>
      </c>
      <c r="B15" s="909" t="str">
        <f>IF(A15&gt;0,INDEX(В!$D$11:$D$120,A15+(A15-1),1)," ")</f>
        <v xml:space="preserve"> </v>
      </c>
      <c r="C15" s="867" t="str">
        <f>IF(A15&gt;0,INDEX(В!$E$11:$E$120,A15+(A15-1),1)," ")</f>
        <v xml:space="preserve"> </v>
      </c>
      <c r="D15" s="923"/>
      <c r="E15" s="867" t="str">
        <f>IF(A15&gt;0,INDEX(В!$G$11:$G$120,A15+(A15-1),1)," ")</f>
        <v xml:space="preserve"> </v>
      </c>
      <c r="F15" s="867" t="str">
        <f>IF(A15&gt;0,INDEX(В!$H$11:$H$120,A15+(A15-1),1)," ")</f>
        <v xml:space="preserve"> </v>
      </c>
      <c r="G15" s="867" t="str">
        <f>IF(A15&gt;0,INDEX(В!$I$11:$I$120,A15+(A15-1),1)," ")</f>
        <v xml:space="preserve"> </v>
      </c>
      <c r="H15" s="678"/>
      <c r="I15" s="678"/>
      <c r="J15" s="678"/>
      <c r="K15" s="680"/>
      <c r="L15" s="684"/>
      <c r="M15" s="678"/>
      <c r="N15" s="678"/>
      <c r="O15" s="680"/>
      <c r="P15" s="682"/>
      <c r="Q15" s="678"/>
      <c r="R15" s="680"/>
    </row>
    <row r="16" spans="1:18" ht="26.1" customHeight="1" thickBot="1">
      <c r="A16" s="791"/>
      <c r="B16" s="910"/>
      <c r="C16" s="868"/>
      <c r="D16" s="633"/>
      <c r="E16" s="868"/>
      <c r="F16" s="868"/>
      <c r="G16" s="868"/>
      <c r="H16" s="679"/>
      <c r="I16" s="679"/>
      <c r="J16" s="679"/>
      <c r="K16" s="681"/>
      <c r="L16" s="685"/>
      <c r="M16" s="679"/>
      <c r="N16" s="679"/>
      <c r="O16" s="681"/>
      <c r="P16" s="683"/>
      <c r="Q16" s="679"/>
      <c r="R16" s="681"/>
    </row>
    <row r="17" spans="1:18" ht="26.1" customHeight="1" thickTop="1">
      <c r="A17" s="788">
        <v>0</v>
      </c>
      <c r="B17" s="917" t="str">
        <f>IF(A17&gt;0,INDEX(В!$D$11:$D$120,A17+(A17-1),1)," ")</f>
        <v xml:space="preserve"> </v>
      </c>
      <c r="C17" s="873" t="str">
        <f>IF(A17&gt;0,INDEX(В!$E$11:$E$120,A17+(A17-1),1)," ")</f>
        <v xml:space="preserve"> </v>
      </c>
      <c r="D17" s="591"/>
      <c r="E17" s="873" t="str">
        <f>IF(A17&gt;0,INDEX(В!$G$11:$G$120,A17+(A17-1),1)," ")</f>
        <v xml:space="preserve"> </v>
      </c>
      <c r="F17" s="873" t="str">
        <f>IF(A17&gt;0,INDEX(В!$H$11:$H$120,A17+(A17-1),1)," ")</f>
        <v xml:space="preserve"> </v>
      </c>
      <c r="G17" s="873" t="str">
        <f>IF(A17&gt;0,INDEX(В!$I$11:$I$120,A17+(A17-1),1)," ")</f>
        <v xml:space="preserve"> </v>
      </c>
      <c r="H17" s="670"/>
      <c r="I17" s="670"/>
      <c r="J17" s="670"/>
      <c r="K17" s="664"/>
      <c r="L17" s="666"/>
      <c r="M17" s="670"/>
      <c r="N17" s="670"/>
      <c r="O17" s="664"/>
      <c r="P17" s="915"/>
      <c r="Q17" s="670"/>
      <c r="R17" s="664"/>
    </row>
    <row r="18" spans="1:18" ht="26.1" customHeight="1" thickBot="1">
      <c r="A18" s="583"/>
      <c r="B18" s="909"/>
      <c r="C18" s="867"/>
      <c r="D18" s="579"/>
      <c r="E18" s="867"/>
      <c r="F18" s="867"/>
      <c r="G18" s="867"/>
      <c r="H18" s="668"/>
      <c r="I18" s="668"/>
      <c r="J18" s="668"/>
      <c r="K18" s="665"/>
      <c r="L18" s="667"/>
      <c r="M18" s="668"/>
      <c r="N18" s="668"/>
      <c r="O18" s="665"/>
      <c r="P18" s="709"/>
      <c r="Q18" s="668"/>
      <c r="R18" s="665"/>
    </row>
    <row r="19" spans="1:18" ht="26.1" customHeight="1">
      <c r="A19" s="582">
        <v>0</v>
      </c>
      <c r="B19" s="909" t="str">
        <f>IF(A19&gt;0,INDEX(В!$D$11:$D$120,A19+(A19-1),1)," ")</f>
        <v xml:space="preserve"> </v>
      </c>
      <c r="C19" s="867" t="str">
        <f>IF(A19&gt;0,INDEX(В!$E$11:$E$120,A19+(A19-1),1)," ")</f>
        <v xml:space="preserve"> </v>
      </c>
      <c r="D19" s="923"/>
      <c r="E19" s="867" t="str">
        <f>IF(A19&gt;0,INDEX(В!$G$11:$G$120,A19+(A19-1),1)," ")</f>
        <v xml:space="preserve"> </v>
      </c>
      <c r="F19" s="867" t="str">
        <f>IF(A19&gt;0,INDEX(В!$H$11:$H$120,A19+(A19-1),1)," ")</f>
        <v xml:space="preserve"> </v>
      </c>
      <c r="G19" s="867" t="str">
        <f>IF(A19&gt;0,INDEX(В!$I$11:$I$120,A19+(A19-1),1)," ")</f>
        <v xml:space="preserve"> </v>
      </c>
      <c r="H19" s="678"/>
      <c r="I19" s="678"/>
      <c r="J19" s="678"/>
      <c r="K19" s="680"/>
      <c r="L19" s="684"/>
      <c r="M19" s="678"/>
      <c r="N19" s="678"/>
      <c r="O19" s="680"/>
      <c r="P19" s="682"/>
      <c r="Q19" s="678"/>
      <c r="R19" s="680"/>
    </row>
    <row r="20" spans="1:18" ht="26.1" customHeight="1" thickBot="1">
      <c r="A20" s="791"/>
      <c r="B20" s="910"/>
      <c r="C20" s="868"/>
      <c r="D20" s="633"/>
      <c r="E20" s="868"/>
      <c r="F20" s="868"/>
      <c r="G20" s="868"/>
      <c r="H20" s="679"/>
      <c r="I20" s="679"/>
      <c r="J20" s="679"/>
      <c r="K20" s="681"/>
      <c r="L20" s="685"/>
      <c r="M20" s="679"/>
      <c r="N20" s="679"/>
      <c r="O20" s="681"/>
      <c r="P20" s="683"/>
      <c r="Q20" s="679"/>
      <c r="R20" s="681"/>
    </row>
    <row r="21" spans="1:18" ht="26.1" customHeight="1" thickTop="1">
      <c r="A21" s="788">
        <v>0</v>
      </c>
      <c r="B21" s="917" t="str">
        <f>IF(A21&gt;0,INDEX(В!$D$11:$D$120,A21+(A21-1),1)," ")</f>
        <v xml:space="preserve"> </v>
      </c>
      <c r="C21" s="873" t="str">
        <f>IF(A21&gt;0,INDEX(В!$E$11:$E$120,A21+(A21-1),1)," ")</f>
        <v xml:space="preserve"> </v>
      </c>
      <c r="D21" s="591"/>
      <c r="E21" s="873" t="str">
        <f>IF(A21&gt;0,INDEX(В!$G$11:$G$120,A21+(A21-1),1)," ")</f>
        <v xml:space="preserve"> </v>
      </c>
      <c r="F21" s="873" t="str">
        <f>IF(A21&gt;0,INDEX(В!$H$11:$H$120,A21+(A21-1),1)," ")</f>
        <v xml:space="preserve"> </v>
      </c>
      <c r="G21" s="873" t="str">
        <f>IF(A21&gt;0,INDEX(В!$I$11:$I$120,A21+(A21-1),1)," ")</f>
        <v xml:space="preserve"> </v>
      </c>
      <c r="H21" s="670"/>
      <c r="I21" s="670"/>
      <c r="J21" s="670"/>
      <c r="K21" s="664"/>
      <c r="L21" s="666"/>
      <c r="M21" s="670"/>
      <c r="N21" s="670"/>
      <c r="O21" s="664"/>
      <c r="P21" s="915"/>
      <c r="Q21" s="670"/>
      <c r="R21" s="664"/>
    </row>
    <row r="22" spans="1:18" ht="26.1" customHeight="1" thickBot="1">
      <c r="A22" s="583"/>
      <c r="B22" s="909"/>
      <c r="C22" s="867"/>
      <c r="D22" s="579"/>
      <c r="E22" s="867"/>
      <c r="F22" s="867"/>
      <c r="G22" s="867"/>
      <c r="H22" s="668"/>
      <c r="I22" s="668"/>
      <c r="J22" s="668"/>
      <c r="K22" s="665"/>
      <c r="L22" s="667"/>
      <c r="M22" s="668"/>
      <c r="N22" s="668"/>
      <c r="O22" s="665"/>
      <c r="P22" s="709"/>
      <c r="Q22" s="668"/>
      <c r="R22" s="665"/>
    </row>
    <row r="23" spans="1:18" ht="26.1" customHeight="1">
      <c r="A23" s="582">
        <v>0</v>
      </c>
      <c r="B23" s="909" t="str">
        <f>IF(A23&gt;0,INDEX(В!$D$11:$D$120,A23+(A23-1),1)," ")</f>
        <v xml:space="preserve"> </v>
      </c>
      <c r="C23" s="867" t="str">
        <f>IF(A23&gt;0,INDEX(В!$E$11:$E$120,A23+(A23-1),1)," ")</f>
        <v xml:space="preserve"> </v>
      </c>
      <c r="D23" s="923"/>
      <c r="E23" s="867" t="str">
        <f>IF(A23&gt;0,INDEX(В!$G$11:$G$120,A23+(A23-1),1)," ")</f>
        <v xml:space="preserve"> </v>
      </c>
      <c r="F23" s="867" t="str">
        <f>IF(A23&gt;0,INDEX(В!$H$11:$H$120,A23+(A23-1),1)," ")</f>
        <v xml:space="preserve"> </v>
      </c>
      <c r="G23" s="867" t="str">
        <f>IF(A23&gt;0,INDEX(В!$I$11:$I$120,A23+(A23-1),1)," ")</f>
        <v xml:space="preserve"> </v>
      </c>
      <c r="H23" s="678"/>
      <c r="I23" s="678"/>
      <c r="J23" s="678"/>
      <c r="K23" s="680"/>
      <c r="L23" s="684"/>
      <c r="M23" s="678"/>
      <c r="N23" s="678"/>
      <c r="O23" s="680"/>
      <c r="P23" s="682"/>
      <c r="Q23" s="678"/>
      <c r="R23" s="680"/>
    </row>
    <row r="24" spans="1:18" ht="26.1" customHeight="1" thickBot="1">
      <c r="A24" s="791"/>
      <c r="B24" s="910"/>
      <c r="C24" s="868"/>
      <c r="D24" s="633"/>
      <c r="E24" s="868"/>
      <c r="F24" s="868"/>
      <c r="G24" s="868"/>
      <c r="H24" s="679"/>
      <c r="I24" s="679"/>
      <c r="J24" s="679"/>
      <c r="K24" s="681"/>
      <c r="L24" s="685"/>
      <c r="M24" s="679"/>
      <c r="N24" s="679"/>
      <c r="O24" s="681"/>
      <c r="P24" s="683"/>
      <c r="Q24" s="679"/>
      <c r="R24" s="681"/>
    </row>
    <row r="25" spans="1:18" ht="26.1" customHeight="1" thickTop="1">
      <c r="A25" s="788">
        <v>0</v>
      </c>
      <c r="B25" s="917" t="str">
        <f>IF(A25&gt;0,INDEX(В!$D$11:$D$120,A25+(A25-1),1)," ")</f>
        <v xml:space="preserve"> </v>
      </c>
      <c r="C25" s="873" t="str">
        <f>IF(A25&gt;0,INDEX(В!$E$11:$E$120,A25+(A25-1),1)," ")</f>
        <v xml:space="preserve"> </v>
      </c>
      <c r="D25" s="591"/>
      <c r="E25" s="873" t="str">
        <f>IF(A25&gt;0,INDEX(В!$G$11:$G$120,A25+(A25-1),1)," ")</f>
        <v xml:space="preserve"> </v>
      </c>
      <c r="F25" s="873" t="str">
        <f>IF(A25&gt;0,INDEX(В!$H$11:$H$120,A25+(A25-1),1)," ")</f>
        <v xml:space="preserve"> </v>
      </c>
      <c r="G25" s="873" t="str">
        <f>IF(A25&gt;0,INDEX(В!$I$11:$I$120,A25+(A25-1),1)," ")</f>
        <v xml:space="preserve"> </v>
      </c>
      <c r="H25" s="670"/>
      <c r="I25" s="670"/>
      <c r="J25" s="670"/>
      <c r="K25" s="664"/>
      <c r="L25" s="666"/>
      <c r="M25" s="670"/>
      <c r="N25" s="670"/>
      <c r="O25" s="664"/>
      <c r="P25" s="915"/>
      <c r="Q25" s="670"/>
      <c r="R25" s="664"/>
    </row>
    <row r="26" spans="1:18" ht="26.1" customHeight="1" thickBot="1">
      <c r="A26" s="583"/>
      <c r="B26" s="909"/>
      <c r="C26" s="867"/>
      <c r="D26" s="579"/>
      <c r="E26" s="867"/>
      <c r="F26" s="867"/>
      <c r="G26" s="867"/>
      <c r="H26" s="668"/>
      <c r="I26" s="668"/>
      <c r="J26" s="668"/>
      <c r="K26" s="665"/>
      <c r="L26" s="667"/>
      <c r="M26" s="668"/>
      <c r="N26" s="668"/>
      <c r="O26" s="665"/>
      <c r="P26" s="709"/>
      <c r="Q26" s="668"/>
      <c r="R26" s="665"/>
    </row>
    <row r="27" spans="1:18" ht="26.1" customHeight="1">
      <c r="A27" s="582">
        <v>0</v>
      </c>
      <c r="B27" s="909" t="str">
        <f>IF(A27&gt;0,INDEX(В!$D$11:$D$120,A27+(A27-1),1)," ")</f>
        <v xml:space="preserve"> </v>
      </c>
      <c r="C27" s="867" t="str">
        <f>IF(A27&gt;0,INDEX(В!$E$11:$E$120,A27+(A27-1),1)," ")</f>
        <v xml:space="preserve"> </v>
      </c>
      <c r="D27" s="923"/>
      <c r="E27" s="867" t="str">
        <f>IF(A27&gt;0,INDEX(В!$G$11:$G$120,A27+(A27-1),1)," ")</f>
        <v xml:space="preserve"> </v>
      </c>
      <c r="F27" s="867" t="str">
        <f>IF(A27&gt;0,INDEX(В!$H$11:$H$120,A27+(A27-1),1)," ")</f>
        <v xml:space="preserve"> </v>
      </c>
      <c r="G27" s="867" t="str">
        <f>IF(A27&gt;0,INDEX(В!$I$11:$I$120,A27+(A27-1),1)," ")</f>
        <v xml:space="preserve"> </v>
      </c>
      <c r="H27" s="678"/>
      <c r="I27" s="678"/>
      <c r="J27" s="678"/>
      <c r="K27" s="680"/>
      <c r="L27" s="684"/>
      <c r="M27" s="678"/>
      <c r="N27" s="678"/>
      <c r="O27" s="680"/>
      <c r="P27" s="682"/>
      <c r="Q27" s="678"/>
      <c r="R27" s="680"/>
    </row>
    <row r="28" spans="1:18" ht="26.1" customHeight="1">
      <c r="A28" s="583"/>
      <c r="B28" s="909"/>
      <c r="C28" s="867"/>
      <c r="D28" s="579"/>
      <c r="E28" s="867"/>
      <c r="F28" s="867"/>
      <c r="G28" s="867"/>
      <c r="H28" s="668"/>
      <c r="I28" s="668"/>
      <c r="J28" s="668"/>
      <c r="K28" s="665"/>
      <c r="L28" s="667"/>
      <c r="M28" s="668"/>
      <c r="N28" s="668"/>
      <c r="O28" s="665"/>
      <c r="P28" s="709"/>
      <c r="Q28" s="668"/>
      <c r="R28" s="665"/>
    </row>
    <row r="29" spans="1:18" ht="20.100000000000001" customHeight="1">
      <c r="A29" s="133"/>
      <c r="B29" s="134"/>
      <c r="C29" s="135"/>
      <c r="D29" s="117"/>
      <c r="E29" s="135"/>
      <c r="F29" s="135"/>
      <c r="G29" s="135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</row>
    <row r="30" spans="1:18" ht="20.100000000000001" customHeight="1">
      <c r="A30" s="133"/>
      <c r="B30" s="134"/>
      <c r="C30" s="135"/>
      <c r="D30" s="117"/>
      <c r="E30" s="135"/>
      <c r="F30" s="135"/>
      <c r="G30" s="135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</row>
    <row r="32" spans="1:18" ht="27">
      <c r="B32" s="80" t="s">
        <v>45</v>
      </c>
      <c r="C32" s="80"/>
      <c r="D32" s="80"/>
      <c r="E32" s="80"/>
      <c r="F32" s="80"/>
      <c r="G32" s="80"/>
      <c r="H32" s="80"/>
      <c r="I32" s="80" t="s">
        <v>46</v>
      </c>
      <c r="J32" s="80"/>
      <c r="K32" s="80"/>
      <c r="L32" s="80"/>
      <c r="M32" s="80"/>
      <c r="N32" s="80"/>
      <c r="O32" s="80"/>
    </row>
    <row r="33" spans="2:15" ht="27"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</row>
    <row r="34" spans="2:15" ht="27">
      <c r="B34" s="80" t="s">
        <v>47</v>
      </c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</row>
    <row r="35" spans="2:15" ht="27"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</row>
  </sheetData>
  <mergeCells count="161">
    <mergeCell ref="P27:P28"/>
    <mergeCell ref="Q27:Q28"/>
    <mergeCell ref="R27:R28"/>
    <mergeCell ref="G27:G28"/>
    <mergeCell ref="H27:H28"/>
    <mergeCell ref="I27:I28"/>
    <mergeCell ref="J27:J28"/>
    <mergeCell ref="K27:K28"/>
    <mergeCell ref="L27:L28"/>
    <mergeCell ref="A27:A28"/>
    <mergeCell ref="B27:B28"/>
    <mergeCell ref="C27:C28"/>
    <mergeCell ref="D27:D28"/>
    <mergeCell ref="E27:E28"/>
    <mergeCell ref="F27:F28"/>
    <mergeCell ref="M25:M26"/>
    <mergeCell ref="N25:N26"/>
    <mergeCell ref="O25:O26"/>
    <mergeCell ref="A25:A26"/>
    <mergeCell ref="B25:B26"/>
    <mergeCell ref="C25:C26"/>
    <mergeCell ref="D25:D26"/>
    <mergeCell ref="E25:E26"/>
    <mergeCell ref="F25:F26"/>
    <mergeCell ref="M27:M28"/>
    <mergeCell ref="N27:N28"/>
    <mergeCell ref="O27:O28"/>
    <mergeCell ref="P25:P26"/>
    <mergeCell ref="Q25:Q26"/>
    <mergeCell ref="R25:R26"/>
    <mergeCell ref="G25:G26"/>
    <mergeCell ref="H25:H26"/>
    <mergeCell ref="I25:I26"/>
    <mergeCell ref="J25:J26"/>
    <mergeCell ref="K25:K26"/>
    <mergeCell ref="L25:L26"/>
    <mergeCell ref="P23:P24"/>
    <mergeCell ref="Q23:Q24"/>
    <mergeCell ref="R23:R24"/>
    <mergeCell ref="G23:G24"/>
    <mergeCell ref="H23:H24"/>
    <mergeCell ref="I23:I24"/>
    <mergeCell ref="J23:J24"/>
    <mergeCell ref="K23:K24"/>
    <mergeCell ref="L23:L24"/>
    <mergeCell ref="A23:A24"/>
    <mergeCell ref="B23:B24"/>
    <mergeCell ref="C23:C24"/>
    <mergeCell ref="D23:D24"/>
    <mergeCell ref="E23:E24"/>
    <mergeCell ref="F23:F24"/>
    <mergeCell ref="M21:M22"/>
    <mergeCell ref="N21:N22"/>
    <mergeCell ref="O21:O22"/>
    <mergeCell ref="A21:A22"/>
    <mergeCell ref="B21:B22"/>
    <mergeCell ref="C21:C22"/>
    <mergeCell ref="D21:D22"/>
    <mergeCell ref="E21:E22"/>
    <mergeCell ref="F21:F22"/>
    <mergeCell ref="M23:M24"/>
    <mergeCell ref="N23:N24"/>
    <mergeCell ref="O23:O24"/>
    <mergeCell ref="P21:P22"/>
    <mergeCell ref="Q21:Q22"/>
    <mergeCell ref="R21:R22"/>
    <mergeCell ref="G21:G22"/>
    <mergeCell ref="H21:H22"/>
    <mergeCell ref="I21:I22"/>
    <mergeCell ref="J21:J22"/>
    <mergeCell ref="K21:K22"/>
    <mergeCell ref="L21:L22"/>
    <mergeCell ref="P19:P20"/>
    <mergeCell ref="Q19:Q20"/>
    <mergeCell ref="R19:R20"/>
    <mergeCell ref="G19:G20"/>
    <mergeCell ref="H19:H20"/>
    <mergeCell ref="I19:I20"/>
    <mergeCell ref="J19:J20"/>
    <mergeCell ref="K19:K20"/>
    <mergeCell ref="L19:L20"/>
    <mergeCell ref="A19:A20"/>
    <mergeCell ref="B19:B20"/>
    <mergeCell ref="C19:C20"/>
    <mergeCell ref="D19:D20"/>
    <mergeCell ref="E19:E20"/>
    <mergeCell ref="F19:F20"/>
    <mergeCell ref="M17:M18"/>
    <mergeCell ref="N17:N18"/>
    <mergeCell ref="O17:O18"/>
    <mergeCell ref="A17:A18"/>
    <mergeCell ref="B17:B18"/>
    <mergeCell ref="C17:C18"/>
    <mergeCell ref="D17:D18"/>
    <mergeCell ref="E17:E18"/>
    <mergeCell ref="F17:F18"/>
    <mergeCell ref="M19:M20"/>
    <mergeCell ref="N19:N20"/>
    <mergeCell ref="O19:O20"/>
    <mergeCell ref="P17:P18"/>
    <mergeCell ref="Q17:Q18"/>
    <mergeCell ref="R17:R18"/>
    <mergeCell ref="G17:G18"/>
    <mergeCell ref="H17:H18"/>
    <mergeCell ref="I17:I18"/>
    <mergeCell ref="J17:J18"/>
    <mergeCell ref="K17:K18"/>
    <mergeCell ref="L17:L18"/>
    <mergeCell ref="P15:P16"/>
    <mergeCell ref="Q15:Q16"/>
    <mergeCell ref="R15:R16"/>
    <mergeCell ref="G15:G16"/>
    <mergeCell ref="H15:H16"/>
    <mergeCell ref="I15:I16"/>
    <mergeCell ref="J15:J16"/>
    <mergeCell ref="K15:K16"/>
    <mergeCell ref="L15:L16"/>
    <mergeCell ref="A15:A16"/>
    <mergeCell ref="B15:B16"/>
    <mergeCell ref="C15:C16"/>
    <mergeCell ref="D15:D16"/>
    <mergeCell ref="E15:E16"/>
    <mergeCell ref="F15:F16"/>
    <mergeCell ref="M13:M14"/>
    <mergeCell ref="N13:N14"/>
    <mergeCell ref="O13:O14"/>
    <mergeCell ref="M15:M16"/>
    <mergeCell ref="N15:N16"/>
    <mergeCell ref="O15:O16"/>
    <mergeCell ref="A13:A14"/>
    <mergeCell ref="B13:B14"/>
    <mergeCell ref="C13:C14"/>
    <mergeCell ref="D13:D14"/>
    <mergeCell ref="E13:E14"/>
    <mergeCell ref="F13:F14"/>
    <mergeCell ref="P13:P14"/>
    <mergeCell ref="Q13:Q14"/>
    <mergeCell ref="R13:R14"/>
    <mergeCell ref="G13:G14"/>
    <mergeCell ref="H13:H14"/>
    <mergeCell ref="I13:I14"/>
    <mergeCell ref="J13:J14"/>
    <mergeCell ref="K13:K14"/>
    <mergeCell ref="L13:L14"/>
    <mergeCell ref="A11:A12"/>
    <mergeCell ref="B11:B12"/>
    <mergeCell ref="C11:C12"/>
    <mergeCell ref="E11:E12"/>
    <mergeCell ref="F11:F12"/>
    <mergeCell ref="A1:R1"/>
    <mergeCell ref="A2:R2"/>
    <mergeCell ref="A4:R4"/>
    <mergeCell ref="A6:R6"/>
    <mergeCell ref="G8:H9"/>
    <mergeCell ref="I8:J9"/>
    <mergeCell ref="H11:O11"/>
    <mergeCell ref="P11:P12"/>
    <mergeCell ref="Q11:Q12"/>
    <mergeCell ref="R11:R12"/>
    <mergeCell ref="G11:G12"/>
    <mergeCell ref="C7:C8"/>
  </mergeCells>
  <pageMargins left="0.70866141732283472" right="0.19685039370078741" top="0.74803149606299213" bottom="0.74803149606299213" header="0.31496062992125984" footer="0.31496062992125984"/>
  <pageSetup paperSize="9" scale="56" fitToHeight="0" orientation="landscape" r:id="rId1"/>
  <colBreaks count="1" manualBreakCount="1">
    <brk id="18" max="3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view="pageBreakPreview" topLeftCell="A11" zoomScale="60" zoomScaleNormal="90" workbookViewId="0">
      <selection activeCell="A21" sqref="A21"/>
    </sheetView>
  </sheetViews>
  <sheetFormatPr defaultRowHeight="15"/>
  <cols>
    <col min="1" max="1" width="5.7109375" customWidth="1"/>
    <col min="2" max="2" width="53.7109375" customWidth="1"/>
    <col min="3" max="3" width="27.42578125" customWidth="1"/>
    <col min="4" max="4" width="15.5703125" hidden="1" customWidth="1"/>
    <col min="5" max="5" width="13.42578125" customWidth="1"/>
    <col min="6" max="6" width="16" customWidth="1"/>
    <col min="7" max="7" width="27.5703125" customWidth="1"/>
    <col min="8" max="15" width="8.7109375" customWidth="1"/>
    <col min="16" max="18" width="12.7109375" customWidth="1"/>
  </cols>
  <sheetData>
    <row r="1" spans="1:18" ht="27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</row>
    <row r="2" spans="1:18" ht="27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</row>
    <row r="4" spans="1:18" ht="75.75" customHeight="1">
      <c r="A4" s="611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4" s="611"/>
      <c r="C4" s="611"/>
      <c r="D4" s="611"/>
      <c r="E4" s="611"/>
      <c r="F4" s="611"/>
      <c r="G4" s="611"/>
      <c r="H4" s="611"/>
      <c r="I4" s="611"/>
      <c r="J4" s="611"/>
      <c r="K4" s="611"/>
      <c r="L4" s="611"/>
      <c r="M4" s="611"/>
      <c r="N4" s="611"/>
      <c r="O4" s="611"/>
      <c r="P4" s="611"/>
      <c r="Q4" s="611"/>
      <c r="R4" s="611"/>
    </row>
    <row r="5" spans="1:18" ht="31.5" customHeight="1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 ht="46.5">
      <c r="A6" s="612" t="s">
        <v>208</v>
      </c>
      <c r="B6" s="612"/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</row>
    <row r="7" spans="1:18">
      <c r="C7" s="608">
        <f>В!B8</f>
        <v>50</v>
      </c>
    </row>
    <row r="8" spans="1:18" ht="42" customHeight="1">
      <c r="A8" s="2"/>
      <c r="B8" s="158" t="s">
        <v>35</v>
      </c>
      <c r="C8" s="609"/>
      <c r="D8" s="19"/>
      <c r="E8" s="159" t="s">
        <v>3</v>
      </c>
      <c r="F8" s="2"/>
      <c r="G8" s="623" t="s">
        <v>4</v>
      </c>
      <c r="H8" s="623"/>
      <c r="I8" s="606" t="str">
        <f>В!F8</f>
        <v>А</v>
      </c>
      <c r="J8" s="606"/>
      <c r="K8" s="2"/>
      <c r="L8" s="2"/>
      <c r="M8" s="140" t="str">
        <f>В!H8</f>
        <v>01-02 мая 2022г</v>
      </c>
      <c r="N8" s="1"/>
      <c r="O8" s="4"/>
      <c r="P8" s="4"/>
      <c r="Q8" s="4"/>
      <c r="R8" s="4"/>
    </row>
    <row r="9" spans="1:18" ht="28.5" customHeight="1">
      <c r="A9" s="2"/>
      <c r="B9" s="2"/>
      <c r="C9" s="2"/>
      <c r="D9" s="2"/>
      <c r="E9" s="2"/>
      <c r="F9" s="2"/>
      <c r="G9" s="623"/>
      <c r="H9" s="623"/>
      <c r="I9" s="607"/>
      <c r="J9" s="607"/>
      <c r="K9" s="2"/>
      <c r="L9" s="2"/>
      <c r="M9" s="80" t="str">
        <f>В!H9</f>
        <v>п.Трудармейский (Кемеровская область - Кузбасс)</v>
      </c>
      <c r="O9" s="2"/>
      <c r="P9" s="2"/>
      <c r="Q9" s="2"/>
      <c r="R9" s="2"/>
    </row>
    <row r="10" spans="1:18" ht="42" customHeight="1" thickBot="1"/>
    <row r="11" spans="1:18" ht="24" customHeight="1" thickBot="1">
      <c r="A11" s="597" t="s">
        <v>24</v>
      </c>
      <c r="B11" s="613" t="s">
        <v>25</v>
      </c>
      <c r="C11" s="613" t="s">
        <v>36</v>
      </c>
      <c r="D11" s="17"/>
      <c r="E11" s="599" t="s">
        <v>12</v>
      </c>
      <c r="F11" s="599" t="s">
        <v>32</v>
      </c>
      <c r="G11" s="599" t="s">
        <v>26</v>
      </c>
      <c r="H11" s="615" t="s">
        <v>37</v>
      </c>
      <c r="I11" s="615"/>
      <c r="J11" s="615"/>
      <c r="K11" s="616"/>
      <c r="L11" s="615"/>
      <c r="M11" s="615"/>
      <c r="N11" s="615"/>
      <c r="O11" s="616"/>
      <c r="P11" s="617" t="s">
        <v>38</v>
      </c>
      <c r="Q11" s="619" t="s">
        <v>39</v>
      </c>
      <c r="R11" s="621" t="s">
        <v>40</v>
      </c>
    </row>
    <row r="12" spans="1:18" ht="40.5" customHeight="1" thickBot="1">
      <c r="A12" s="598"/>
      <c r="B12" s="614"/>
      <c r="C12" s="614"/>
      <c r="D12" s="18"/>
      <c r="E12" s="600"/>
      <c r="F12" s="600"/>
      <c r="G12" s="600"/>
      <c r="H12" s="153">
        <v>1</v>
      </c>
      <c r="I12" s="153">
        <v>2</v>
      </c>
      <c r="J12" s="154">
        <v>3</v>
      </c>
      <c r="K12" s="16" t="s">
        <v>42</v>
      </c>
      <c r="L12" s="155">
        <v>4</v>
      </c>
      <c r="M12" s="156">
        <v>5</v>
      </c>
      <c r="N12" s="157">
        <v>6</v>
      </c>
      <c r="O12" s="16" t="s">
        <v>43</v>
      </c>
      <c r="P12" s="618"/>
      <c r="Q12" s="620"/>
      <c r="R12" s="622"/>
    </row>
    <row r="13" spans="1:18" ht="27" customHeight="1">
      <c r="A13" s="799">
        <v>0</v>
      </c>
      <c r="B13" s="909" t="str">
        <f>IF(A13&gt;0,INDEX(В!$D$11:$D$120,A13+(A13-1),1)," ")</f>
        <v xml:space="preserve"> </v>
      </c>
      <c r="C13" s="867" t="str">
        <f>IF(A13&gt;0,INDEX(В!$E$11:$E$120,A13+(A13-1),1)," ")</f>
        <v xml:space="preserve"> </v>
      </c>
      <c r="D13" s="923"/>
      <c r="E13" s="867" t="str">
        <f>IF(A13&gt;0,INDEX(В!$G$11:$G$120,A13+(A13-1),1)," ")</f>
        <v xml:space="preserve"> </v>
      </c>
      <c r="F13" s="867" t="str">
        <f>IF(A13&gt;0,INDEX(В!$H$11:$H$120,A13+(A13-1),1)," ")</f>
        <v xml:space="preserve"> </v>
      </c>
      <c r="G13" s="867" t="str">
        <f>IF(A13&gt;0,INDEX(В!$I$11:$I$120,A13+(A13-1),1)," ")</f>
        <v xml:space="preserve"> </v>
      </c>
      <c r="H13" s="696"/>
      <c r="I13" s="696"/>
      <c r="J13" s="696"/>
      <c r="K13" s="698"/>
      <c r="L13" s="700"/>
      <c r="M13" s="696"/>
      <c r="N13" s="696"/>
      <c r="O13" s="698"/>
      <c r="P13" s="700"/>
      <c r="Q13" s="697"/>
      <c r="R13" s="698"/>
    </row>
    <row r="14" spans="1:18" ht="27" customHeight="1" thickBot="1">
      <c r="A14" s="800"/>
      <c r="B14" s="909"/>
      <c r="C14" s="867"/>
      <c r="D14" s="579"/>
      <c r="E14" s="867"/>
      <c r="F14" s="867"/>
      <c r="G14" s="867"/>
      <c r="H14" s="697"/>
      <c r="I14" s="697"/>
      <c r="J14" s="697"/>
      <c r="K14" s="699"/>
      <c r="L14" s="701"/>
      <c r="M14" s="697"/>
      <c r="N14" s="697"/>
      <c r="O14" s="699"/>
      <c r="P14" s="701"/>
      <c r="Q14" s="702"/>
      <c r="R14" s="699"/>
    </row>
    <row r="15" spans="1:18" ht="27" customHeight="1">
      <c r="A15" s="801">
        <v>0</v>
      </c>
      <c r="B15" s="909" t="str">
        <f>IF(A15&gt;0,INDEX(В!$D$11:$D$120,A15+(A15-1),1)," ")</f>
        <v xml:space="preserve"> </v>
      </c>
      <c r="C15" s="867" t="str">
        <f>IF(A15&gt;0,INDEX(В!$E$11:$E$120,A15+(A15-1),1)," ")</f>
        <v xml:space="preserve"> </v>
      </c>
      <c r="D15" s="923"/>
      <c r="E15" s="867" t="str">
        <f>IF(A15&gt;0,INDEX(В!$G$11:$G$120,A15+(A15-1),1)," ")</f>
        <v xml:space="preserve"> </v>
      </c>
      <c r="F15" s="867" t="str">
        <f>IF(A15&gt;0,INDEX(В!$H$11:$H$120,A15+(A15-1),1)," ")</f>
        <v xml:space="preserve"> </v>
      </c>
      <c r="G15" s="867" t="str">
        <f>IF(A15&gt;0,INDEX(В!$I$11:$I$120,A15+(A15-1),1)," ")</f>
        <v xml:space="preserve"> </v>
      </c>
      <c r="H15" s="678"/>
      <c r="I15" s="678"/>
      <c r="J15" s="678"/>
      <c r="K15" s="680"/>
      <c r="L15" s="684"/>
      <c r="M15" s="678"/>
      <c r="N15" s="678"/>
      <c r="O15" s="680"/>
      <c r="P15" s="682"/>
      <c r="Q15" s="678"/>
      <c r="R15" s="680"/>
    </row>
    <row r="16" spans="1:18" ht="27" customHeight="1" thickBot="1">
      <c r="A16" s="802"/>
      <c r="B16" s="910"/>
      <c r="C16" s="868"/>
      <c r="D16" s="633"/>
      <c r="E16" s="868"/>
      <c r="F16" s="868"/>
      <c r="G16" s="868"/>
      <c r="H16" s="679"/>
      <c r="I16" s="679"/>
      <c r="J16" s="679"/>
      <c r="K16" s="681"/>
      <c r="L16" s="685"/>
      <c r="M16" s="679"/>
      <c r="N16" s="679"/>
      <c r="O16" s="681"/>
      <c r="P16" s="683"/>
      <c r="Q16" s="679"/>
      <c r="R16" s="681"/>
    </row>
    <row r="17" spans="1:18" ht="27" customHeight="1" thickTop="1">
      <c r="A17" s="799">
        <v>0</v>
      </c>
      <c r="B17" s="917" t="str">
        <f>IF(A17&gt;0,INDEX(В!$D$11:$D$120,A17+(A17-1),1)," ")</f>
        <v xml:space="preserve"> </v>
      </c>
      <c r="C17" s="873" t="str">
        <f>IF(A17&gt;0,INDEX(В!$E$11:$E$120,A17+(A17-1),1)," ")</f>
        <v xml:space="preserve"> </v>
      </c>
      <c r="D17" s="591"/>
      <c r="E17" s="873" t="str">
        <f>IF(A17&gt;0,INDEX(В!$G$11:$G$120,A17+(A17-1),1)," ")</f>
        <v xml:space="preserve"> </v>
      </c>
      <c r="F17" s="873" t="str">
        <f>IF(A17&gt;0,INDEX(В!$H$11:$H$120,A17+(A17-1),1)," ")</f>
        <v xml:space="preserve"> </v>
      </c>
      <c r="G17" s="873" t="str">
        <f>IF(A17&gt;0,INDEX(В!$I$11:$I$120,A17+(A17-1),1)," ")</f>
        <v xml:space="preserve"> </v>
      </c>
      <c r="H17" s="670"/>
      <c r="I17" s="670"/>
      <c r="J17" s="670"/>
      <c r="K17" s="664"/>
      <c r="L17" s="666"/>
      <c r="M17" s="670"/>
      <c r="N17" s="670"/>
      <c r="O17" s="664"/>
      <c r="P17" s="915"/>
      <c r="Q17" s="670"/>
      <c r="R17" s="664"/>
    </row>
    <row r="18" spans="1:18" ht="27" customHeight="1" thickBot="1">
      <c r="A18" s="800"/>
      <c r="B18" s="909"/>
      <c r="C18" s="867"/>
      <c r="D18" s="579"/>
      <c r="E18" s="867"/>
      <c r="F18" s="867"/>
      <c r="G18" s="867"/>
      <c r="H18" s="668"/>
      <c r="I18" s="668"/>
      <c r="J18" s="668"/>
      <c r="K18" s="665"/>
      <c r="L18" s="667"/>
      <c r="M18" s="668"/>
      <c r="N18" s="668"/>
      <c r="O18" s="665"/>
      <c r="P18" s="709"/>
      <c r="Q18" s="668"/>
      <c r="R18" s="665"/>
    </row>
    <row r="19" spans="1:18" ht="27" customHeight="1">
      <c r="A19" s="801">
        <v>0</v>
      </c>
      <c r="B19" s="909" t="str">
        <f>IF(A19&gt;0,INDEX(В!$D$11:$D$120,A19+(A19-1),1)," ")</f>
        <v xml:space="preserve"> </v>
      </c>
      <c r="C19" s="867" t="str">
        <f>IF(A19&gt;0,INDEX(В!$E$11:$E$120,A19+(A19-1),1)," ")</f>
        <v xml:space="preserve"> </v>
      </c>
      <c r="D19" s="923"/>
      <c r="E19" s="867" t="str">
        <f>IF(A19&gt;0,INDEX(В!$G$11:$G$120,A19+(A19-1),1)," ")</f>
        <v xml:space="preserve"> </v>
      </c>
      <c r="F19" s="867" t="str">
        <f>IF(A19&gt;0,INDEX(В!$H$11:$H$120,A19+(A19-1),1)," ")</f>
        <v xml:space="preserve"> </v>
      </c>
      <c r="G19" s="867" t="str">
        <f>IF(A19&gt;0,INDEX(В!$I$11:$I$120,A19+(A19-1),1)," ")</f>
        <v xml:space="preserve"> </v>
      </c>
      <c r="H19" s="678"/>
      <c r="I19" s="678"/>
      <c r="J19" s="678"/>
      <c r="K19" s="680"/>
      <c r="L19" s="684"/>
      <c r="M19" s="678"/>
      <c r="N19" s="678"/>
      <c r="O19" s="680"/>
      <c r="P19" s="682"/>
      <c r="Q19" s="678"/>
      <c r="R19" s="680"/>
    </row>
    <row r="20" spans="1:18" ht="27" customHeight="1">
      <c r="A20" s="800"/>
      <c r="B20" s="909"/>
      <c r="C20" s="867"/>
      <c r="D20" s="579"/>
      <c r="E20" s="867"/>
      <c r="F20" s="867"/>
      <c r="G20" s="867"/>
      <c r="H20" s="668"/>
      <c r="I20" s="668"/>
      <c r="J20" s="668"/>
      <c r="K20" s="665"/>
      <c r="L20" s="667"/>
      <c r="M20" s="668"/>
      <c r="N20" s="668"/>
      <c r="O20" s="665"/>
      <c r="P20" s="709"/>
      <c r="Q20" s="668"/>
      <c r="R20" s="665"/>
    </row>
    <row r="21" spans="1:18" ht="20.100000000000001" customHeight="1">
      <c r="A21" s="133"/>
      <c r="B21" s="134"/>
      <c r="C21" s="135"/>
      <c r="D21" s="117"/>
      <c r="E21" s="135"/>
      <c r="F21" s="135"/>
      <c r="G21" s="135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</row>
    <row r="22" spans="1:18" ht="20.100000000000001" customHeight="1">
      <c r="A22" s="133"/>
      <c r="B22" s="134"/>
      <c r="C22" s="135"/>
      <c r="D22" s="117"/>
      <c r="E22" s="135"/>
      <c r="F22" s="135"/>
      <c r="G22" s="135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</row>
    <row r="24" spans="1:18" ht="27">
      <c r="B24" s="80" t="s">
        <v>45</v>
      </c>
      <c r="C24" s="80"/>
      <c r="D24" s="80"/>
      <c r="E24" s="80"/>
      <c r="F24" s="80"/>
      <c r="G24" s="80"/>
      <c r="H24" s="80"/>
      <c r="I24" s="80" t="s">
        <v>46</v>
      </c>
      <c r="J24" s="80"/>
      <c r="K24" s="80"/>
      <c r="L24" s="80"/>
      <c r="M24" s="80"/>
      <c r="N24" s="80"/>
      <c r="O24" s="80"/>
    </row>
    <row r="25" spans="1:18" ht="27"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</row>
    <row r="26" spans="1:18" ht="27">
      <c r="B26" s="80" t="s">
        <v>47</v>
      </c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</row>
  </sheetData>
  <mergeCells count="89">
    <mergeCell ref="R19:R20"/>
    <mergeCell ref="G19:G20"/>
    <mergeCell ref="H19:H20"/>
    <mergeCell ref="I19:I20"/>
    <mergeCell ref="J19:J20"/>
    <mergeCell ref="K19:K20"/>
    <mergeCell ref="L19:L20"/>
    <mergeCell ref="M19:M20"/>
    <mergeCell ref="N19:N20"/>
    <mergeCell ref="O19:O20"/>
    <mergeCell ref="P19:P20"/>
    <mergeCell ref="Q19:Q20"/>
    <mergeCell ref="A19:A20"/>
    <mergeCell ref="B19:B20"/>
    <mergeCell ref="C19:C20"/>
    <mergeCell ref="D19:D20"/>
    <mergeCell ref="E19:E20"/>
    <mergeCell ref="F19:F20"/>
    <mergeCell ref="M17:M18"/>
    <mergeCell ref="N17:N18"/>
    <mergeCell ref="O17:O18"/>
    <mergeCell ref="P17:P18"/>
    <mergeCell ref="F17:F18"/>
    <mergeCell ref="Q17:Q18"/>
    <mergeCell ref="R17:R18"/>
    <mergeCell ref="G17:G18"/>
    <mergeCell ref="H17:H18"/>
    <mergeCell ref="I17:I18"/>
    <mergeCell ref="J17:J18"/>
    <mergeCell ref="K17:K18"/>
    <mergeCell ref="L17:L18"/>
    <mergeCell ref="A17:A18"/>
    <mergeCell ref="B17:B18"/>
    <mergeCell ref="C17:C18"/>
    <mergeCell ref="D17:D18"/>
    <mergeCell ref="E17:E18"/>
    <mergeCell ref="R15:R16"/>
    <mergeCell ref="G15:G16"/>
    <mergeCell ref="H15:H16"/>
    <mergeCell ref="I15:I16"/>
    <mergeCell ref="J15:J16"/>
    <mergeCell ref="K15:K16"/>
    <mergeCell ref="L15:L16"/>
    <mergeCell ref="M15:M16"/>
    <mergeCell ref="N15:N16"/>
    <mergeCell ref="O15:O16"/>
    <mergeCell ref="P15:P16"/>
    <mergeCell ref="Q15:Q16"/>
    <mergeCell ref="A15:A16"/>
    <mergeCell ref="B15:B16"/>
    <mergeCell ref="C15:C16"/>
    <mergeCell ref="D15:D16"/>
    <mergeCell ref="E15:E16"/>
    <mergeCell ref="F15:F16"/>
    <mergeCell ref="M13:M14"/>
    <mergeCell ref="N13:N14"/>
    <mergeCell ref="O13:O14"/>
    <mergeCell ref="P13:P14"/>
    <mergeCell ref="Q13:Q14"/>
    <mergeCell ref="R13:R14"/>
    <mergeCell ref="G13:G14"/>
    <mergeCell ref="H13:H14"/>
    <mergeCell ref="I13:I14"/>
    <mergeCell ref="J13:J14"/>
    <mergeCell ref="K13:K14"/>
    <mergeCell ref="L13:L14"/>
    <mergeCell ref="H11:O11"/>
    <mergeCell ref="P11:P12"/>
    <mergeCell ref="Q11:Q12"/>
    <mergeCell ref="R11:R12"/>
    <mergeCell ref="A13:A14"/>
    <mergeCell ref="B13:B14"/>
    <mergeCell ref="C13:C14"/>
    <mergeCell ref="D13:D14"/>
    <mergeCell ref="E13:E14"/>
    <mergeCell ref="F13:F14"/>
    <mergeCell ref="A11:A12"/>
    <mergeCell ref="B11:B12"/>
    <mergeCell ref="C11:C12"/>
    <mergeCell ref="E11:E12"/>
    <mergeCell ref="F11:F12"/>
    <mergeCell ref="G11:G12"/>
    <mergeCell ref="A1:R1"/>
    <mergeCell ref="A2:R2"/>
    <mergeCell ref="A4:R4"/>
    <mergeCell ref="A6:R6"/>
    <mergeCell ref="G8:H9"/>
    <mergeCell ref="I8:J9"/>
    <mergeCell ref="C7:C8"/>
  </mergeCells>
  <pageMargins left="0.70866141732283472" right="0.19685039370078741" top="0.74803149606299213" bottom="0.74803149606299213" header="0.31496062992125984" footer="0.31496062992125984"/>
  <pageSetup paperSize="9" scale="57" fitToHeight="0" orientation="landscape" r:id="rId1"/>
  <colBreaks count="1" manualBreakCount="1">
    <brk id="18" max="3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0"/>
  <sheetViews>
    <sheetView view="pageBreakPreview" zoomScale="40" zoomScaleNormal="90" zoomScaleSheetLayoutView="40" workbookViewId="0">
      <selection activeCell="A45" sqref="A45"/>
    </sheetView>
  </sheetViews>
  <sheetFormatPr defaultRowHeight="15"/>
  <cols>
    <col min="1" max="1" width="5.7109375" customWidth="1"/>
    <col min="2" max="2" width="56.42578125" customWidth="1"/>
    <col min="3" max="3" width="27.42578125" customWidth="1"/>
    <col min="4" max="4" width="15.5703125" hidden="1" customWidth="1"/>
    <col min="5" max="5" width="13.42578125" customWidth="1"/>
    <col min="6" max="6" width="16" customWidth="1"/>
    <col min="7" max="7" width="27.5703125" customWidth="1"/>
    <col min="8" max="15" width="8.7109375" customWidth="1"/>
    <col min="16" max="18" width="12.7109375" customWidth="1"/>
  </cols>
  <sheetData>
    <row r="1" spans="1:18" ht="27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</row>
    <row r="2" spans="1:18" ht="27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</row>
    <row r="4" spans="1:18" ht="75.75" customHeight="1">
      <c r="A4" s="611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4" s="611"/>
      <c r="C4" s="611"/>
      <c r="D4" s="611"/>
      <c r="E4" s="611"/>
      <c r="F4" s="611"/>
      <c r="G4" s="611"/>
      <c r="H4" s="611"/>
      <c r="I4" s="611"/>
      <c r="J4" s="611"/>
      <c r="K4" s="611"/>
      <c r="L4" s="611"/>
      <c r="M4" s="611"/>
      <c r="N4" s="611"/>
      <c r="O4" s="611"/>
      <c r="P4" s="611"/>
      <c r="Q4" s="611"/>
      <c r="R4" s="611"/>
    </row>
    <row r="5" spans="1:18" ht="18.7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 ht="46.5">
      <c r="A6" s="612" t="s">
        <v>225</v>
      </c>
      <c r="B6" s="612"/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</row>
    <row r="7" spans="1:18">
      <c r="C7" s="608">
        <f>В!B8</f>
        <v>50</v>
      </c>
    </row>
    <row r="8" spans="1:18" ht="42" customHeight="1">
      <c r="A8" s="2"/>
      <c r="B8" s="158" t="s">
        <v>35</v>
      </c>
      <c r="C8" s="609"/>
      <c r="D8" s="19"/>
      <c r="E8" s="159" t="s">
        <v>3</v>
      </c>
      <c r="F8" s="2"/>
      <c r="G8" s="623" t="s">
        <v>4</v>
      </c>
      <c r="H8" s="623"/>
      <c r="I8" s="606" t="str">
        <f>В!F8</f>
        <v>А</v>
      </c>
      <c r="J8" s="606"/>
      <c r="K8" s="2"/>
      <c r="L8" s="2"/>
      <c r="M8" s="140" t="str">
        <f>В!H8</f>
        <v>01-02 мая 2022г</v>
      </c>
      <c r="N8" s="1"/>
      <c r="O8" s="4"/>
      <c r="P8" s="4"/>
      <c r="Q8" s="4"/>
      <c r="R8" s="4"/>
    </row>
    <row r="9" spans="1:18" ht="28.5" customHeight="1">
      <c r="A9" s="2"/>
      <c r="B9" s="2"/>
      <c r="C9" s="2"/>
      <c r="D9" s="2"/>
      <c r="E9" s="2"/>
      <c r="F9" s="2"/>
      <c r="G9" s="623"/>
      <c r="H9" s="623"/>
      <c r="I9" s="607"/>
      <c r="J9" s="607"/>
      <c r="K9" s="2"/>
      <c r="L9" s="2"/>
      <c r="M9" s="80" t="str">
        <f>В!H9</f>
        <v>п.Трудармейский (Кемеровская область - Кузбасс)</v>
      </c>
      <c r="O9" s="2"/>
      <c r="P9" s="2"/>
      <c r="Q9" s="2"/>
      <c r="R9" s="2"/>
    </row>
    <row r="10" spans="1:18" ht="36" customHeight="1" thickBot="1"/>
    <row r="11" spans="1:18" ht="24" customHeight="1" thickBot="1">
      <c r="A11" s="597" t="s">
        <v>24</v>
      </c>
      <c r="B11" s="613" t="s">
        <v>25</v>
      </c>
      <c r="C11" s="613" t="s">
        <v>36</v>
      </c>
      <c r="D11" s="17"/>
      <c r="E11" s="599" t="s">
        <v>12</v>
      </c>
      <c r="F11" s="599" t="s">
        <v>32</v>
      </c>
      <c r="G11" s="599" t="s">
        <v>26</v>
      </c>
      <c r="H11" s="615" t="s">
        <v>37</v>
      </c>
      <c r="I11" s="615"/>
      <c r="J11" s="615"/>
      <c r="K11" s="616"/>
      <c r="L11" s="615"/>
      <c r="M11" s="615"/>
      <c r="N11" s="615"/>
      <c r="O11" s="616"/>
      <c r="P11" s="617" t="s">
        <v>38</v>
      </c>
      <c r="Q11" s="619" t="s">
        <v>39</v>
      </c>
      <c r="R11" s="621" t="s">
        <v>40</v>
      </c>
    </row>
    <row r="12" spans="1:18" ht="40.5" customHeight="1" thickBot="1">
      <c r="A12" s="598"/>
      <c r="B12" s="614"/>
      <c r="C12" s="614"/>
      <c r="D12" s="18"/>
      <c r="E12" s="600"/>
      <c r="F12" s="600"/>
      <c r="G12" s="600"/>
      <c r="H12" s="153">
        <v>1</v>
      </c>
      <c r="I12" s="153">
        <v>2</v>
      </c>
      <c r="J12" s="154">
        <v>3</v>
      </c>
      <c r="K12" s="16" t="s">
        <v>42</v>
      </c>
      <c r="L12" s="155">
        <v>4</v>
      </c>
      <c r="M12" s="156">
        <v>5</v>
      </c>
      <c r="N12" s="157">
        <v>6</v>
      </c>
      <c r="O12" s="16" t="s">
        <v>43</v>
      </c>
      <c r="P12" s="618"/>
      <c r="Q12" s="620"/>
      <c r="R12" s="622"/>
    </row>
    <row r="13" spans="1:18" ht="27" customHeight="1">
      <c r="A13" s="799">
        <v>0</v>
      </c>
      <c r="B13" s="909" t="str">
        <f>IF(A13&gt;0,INDEX(В!$D$11:$D$120,A13+(A13-1),1)," ")</f>
        <v xml:space="preserve"> </v>
      </c>
      <c r="C13" s="908" t="str">
        <f>IF(A13&gt;0,INDEX(В!$E$11:$E$120,A13+(A13-1),1)," ")</f>
        <v xml:space="preserve"> </v>
      </c>
      <c r="D13" s="912"/>
      <c r="E13" s="908" t="str">
        <f>IF(A13&gt;0,INDEX(В!$G$11:$G$120,A13+(A13-1),1)," ")</f>
        <v xml:space="preserve"> </v>
      </c>
      <c r="F13" s="908" t="str">
        <f>IF(A13&gt;0,INDEX(В!$H$11:$H$120,A13+(A13-1),1)," ")</f>
        <v xml:space="preserve"> </v>
      </c>
      <c r="G13" s="908" t="str">
        <f>IF(A13&gt;0,INDEX(В!$I$11:$I$120,A13+(A13-1),1)," ")</f>
        <v xml:space="preserve"> </v>
      </c>
      <c r="H13" s="696"/>
      <c r="I13" s="696"/>
      <c r="J13" s="696"/>
      <c r="K13" s="698"/>
      <c r="L13" s="700"/>
      <c r="M13" s="696"/>
      <c r="N13" s="696"/>
      <c r="O13" s="698"/>
      <c r="P13" s="700"/>
      <c r="Q13" s="697"/>
      <c r="R13" s="698"/>
    </row>
    <row r="14" spans="1:18" ht="27" customHeight="1" thickBot="1">
      <c r="A14" s="800"/>
      <c r="B14" s="909"/>
      <c r="C14" s="908"/>
      <c r="D14" s="914"/>
      <c r="E14" s="908"/>
      <c r="F14" s="908"/>
      <c r="G14" s="908"/>
      <c r="H14" s="697"/>
      <c r="I14" s="697"/>
      <c r="J14" s="697"/>
      <c r="K14" s="699"/>
      <c r="L14" s="701"/>
      <c r="M14" s="697"/>
      <c r="N14" s="697"/>
      <c r="O14" s="699"/>
      <c r="P14" s="701"/>
      <c r="Q14" s="702"/>
      <c r="R14" s="699"/>
    </row>
    <row r="15" spans="1:18" ht="27" customHeight="1">
      <c r="A15" s="801">
        <v>0</v>
      </c>
      <c r="B15" s="909" t="str">
        <f>IF(A15&gt;0,INDEX(В!$D$11:$D$120,A15+(A15-1),1)," ")</f>
        <v xml:space="preserve"> </v>
      </c>
      <c r="C15" s="908" t="str">
        <f>IF(A15&gt;0,INDEX(В!$E$11:$E$120,A15+(A15-1),1)," ")</f>
        <v xml:space="preserve"> </v>
      </c>
      <c r="D15" s="912"/>
      <c r="E15" s="908" t="str">
        <f>IF(A15&gt;0,INDEX(В!$G$11:$G$120,A15+(A15-1),1)," ")</f>
        <v xml:space="preserve"> </v>
      </c>
      <c r="F15" s="908" t="str">
        <f>IF(A15&gt;0,INDEX(В!$H$11:$H$120,A15+(A15-1),1)," ")</f>
        <v xml:space="preserve"> </v>
      </c>
      <c r="G15" s="908" t="str">
        <f>IF(A15&gt;0,INDEX(В!$I$11:$I$120,A15+(A15-1),1)," ")</f>
        <v xml:space="preserve"> </v>
      </c>
      <c r="H15" s="678"/>
      <c r="I15" s="678"/>
      <c r="J15" s="678"/>
      <c r="K15" s="680"/>
      <c r="L15" s="684"/>
      <c r="M15" s="678"/>
      <c r="N15" s="678"/>
      <c r="O15" s="680"/>
      <c r="P15" s="682"/>
      <c r="Q15" s="678"/>
      <c r="R15" s="680"/>
    </row>
    <row r="16" spans="1:18" ht="27" customHeight="1" thickBot="1">
      <c r="A16" s="802"/>
      <c r="B16" s="910"/>
      <c r="C16" s="911"/>
      <c r="D16" s="913"/>
      <c r="E16" s="911"/>
      <c r="F16" s="911"/>
      <c r="G16" s="911"/>
      <c r="H16" s="679"/>
      <c r="I16" s="679"/>
      <c r="J16" s="679"/>
      <c r="K16" s="681"/>
      <c r="L16" s="685"/>
      <c r="M16" s="679"/>
      <c r="N16" s="679"/>
      <c r="O16" s="681"/>
      <c r="P16" s="683"/>
      <c r="Q16" s="679"/>
      <c r="R16" s="681"/>
    </row>
    <row r="17" spans="1:18" ht="27" customHeight="1" thickTop="1">
      <c r="A17" s="799">
        <v>0</v>
      </c>
      <c r="B17" s="917" t="str">
        <f>IF(A17&gt;0,INDEX(В!$D$11:$D$120,A17+(A17-1),1)," ")</f>
        <v xml:space="preserve"> </v>
      </c>
      <c r="C17" s="916" t="str">
        <f>IF(A17&gt;0,INDEX(В!$E$11:$E$120,A17+(A17-1),1)," ")</f>
        <v xml:space="preserve"> </v>
      </c>
      <c r="D17" s="918"/>
      <c r="E17" s="916" t="str">
        <f>IF(A17&gt;0,INDEX(В!$G$11:$G$120,A17+(A17-1),1)," ")</f>
        <v xml:space="preserve"> </v>
      </c>
      <c r="F17" s="916" t="str">
        <f>IF(A17&gt;0,INDEX(В!$H$11:$H$120,A17+(A17-1),1)," ")</f>
        <v xml:space="preserve"> </v>
      </c>
      <c r="G17" s="916" t="str">
        <f>IF(A17&gt;0,INDEX(В!$I$11:$I$120,A17+(A17-1),1)," ")</f>
        <v xml:space="preserve"> </v>
      </c>
      <c r="H17" s="670"/>
      <c r="I17" s="670"/>
      <c r="J17" s="670"/>
      <c r="K17" s="664"/>
      <c r="L17" s="666"/>
      <c r="M17" s="670"/>
      <c r="N17" s="670"/>
      <c r="O17" s="664"/>
      <c r="P17" s="915"/>
      <c r="Q17" s="670"/>
      <c r="R17" s="664"/>
    </row>
    <row r="18" spans="1:18" ht="27" customHeight="1" thickBot="1">
      <c r="A18" s="800"/>
      <c r="B18" s="909"/>
      <c r="C18" s="908"/>
      <c r="D18" s="914"/>
      <c r="E18" s="908"/>
      <c r="F18" s="908"/>
      <c r="G18" s="908"/>
      <c r="H18" s="668"/>
      <c r="I18" s="668"/>
      <c r="J18" s="668"/>
      <c r="K18" s="665"/>
      <c r="L18" s="667"/>
      <c r="M18" s="668"/>
      <c r="N18" s="668"/>
      <c r="O18" s="665"/>
      <c r="P18" s="709"/>
      <c r="Q18" s="668"/>
      <c r="R18" s="665"/>
    </row>
    <row r="19" spans="1:18" ht="27" customHeight="1">
      <c r="A19" s="801">
        <v>0</v>
      </c>
      <c r="B19" s="909" t="str">
        <f>IF(A19&gt;0,INDEX(В!$D$11:$D$120,A19+(A19-1),1)," ")</f>
        <v xml:space="preserve"> </v>
      </c>
      <c r="C19" s="908" t="str">
        <f>IF(A19&gt;0,INDEX(В!$E$11:$E$120,A19+(A19-1),1)," ")</f>
        <v xml:space="preserve"> </v>
      </c>
      <c r="D19" s="912"/>
      <c r="E19" s="908" t="str">
        <f>IF(A19&gt;0,INDEX(В!$G$11:$G$120,A19+(A19-1),1)," ")</f>
        <v xml:space="preserve"> </v>
      </c>
      <c r="F19" s="908" t="str">
        <f>IF(A19&gt;0,INDEX(В!$H$11:$H$120,A19+(A19-1),1)," ")</f>
        <v xml:space="preserve"> </v>
      </c>
      <c r="G19" s="908" t="str">
        <f>IF(A19&gt;0,INDEX(В!$I$11:$I$120,A19+(A19-1),1)," ")</f>
        <v xml:space="preserve"> </v>
      </c>
      <c r="H19" s="678"/>
      <c r="I19" s="678"/>
      <c r="J19" s="678"/>
      <c r="K19" s="680"/>
      <c r="L19" s="684"/>
      <c r="M19" s="678"/>
      <c r="N19" s="678"/>
      <c r="O19" s="680"/>
      <c r="P19" s="682"/>
      <c r="Q19" s="678"/>
      <c r="R19" s="680"/>
    </row>
    <row r="20" spans="1:18" ht="27" customHeight="1">
      <c r="A20" s="800"/>
      <c r="B20" s="909"/>
      <c r="C20" s="908"/>
      <c r="D20" s="914"/>
      <c r="E20" s="908"/>
      <c r="F20" s="908"/>
      <c r="G20" s="908"/>
      <c r="H20" s="668"/>
      <c r="I20" s="668"/>
      <c r="J20" s="668"/>
      <c r="K20" s="665"/>
      <c r="L20" s="667"/>
      <c r="M20" s="668"/>
      <c r="N20" s="668"/>
      <c r="O20" s="665"/>
      <c r="P20" s="709"/>
      <c r="Q20" s="668"/>
      <c r="R20" s="665"/>
    </row>
    <row r="21" spans="1:18" ht="20.100000000000001" customHeight="1">
      <c r="A21" s="133"/>
      <c r="B21" s="134"/>
      <c r="C21" s="135"/>
      <c r="D21" s="117"/>
      <c r="E21" s="135"/>
      <c r="F21" s="135"/>
      <c r="G21" s="135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</row>
    <row r="22" spans="1:18" ht="20.100000000000001" customHeight="1">
      <c r="A22" s="133"/>
      <c r="B22" s="134"/>
      <c r="C22" s="135"/>
      <c r="D22" s="117"/>
      <c r="E22" s="135"/>
      <c r="F22" s="135"/>
      <c r="G22" s="135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</row>
    <row r="24" spans="1:18" ht="27">
      <c r="B24" s="80" t="s">
        <v>45</v>
      </c>
      <c r="C24" s="80"/>
      <c r="D24" s="80"/>
      <c r="E24" s="80"/>
      <c r="F24" s="80"/>
      <c r="G24" s="80"/>
      <c r="H24" s="80"/>
      <c r="I24" s="80" t="s">
        <v>46</v>
      </c>
      <c r="J24" s="80"/>
      <c r="K24" s="80"/>
      <c r="L24" s="80"/>
      <c r="M24" s="80"/>
      <c r="N24" s="80"/>
      <c r="O24" s="80"/>
    </row>
    <row r="25" spans="1:18" ht="27"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</row>
    <row r="26" spans="1:18" ht="27">
      <c r="B26" s="80" t="s">
        <v>47</v>
      </c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</row>
    <row r="29" spans="1:18" ht="27">
      <c r="A29" s="610" t="str">
        <f>В!A1</f>
        <v>ФЕДЕРАЦИЯ СПОРТИВНОЙ БОРЬБЫ РОССИИ</v>
      </c>
      <c r="B29" s="610"/>
      <c r="C29" s="610"/>
      <c r="D29" s="610"/>
      <c r="E29" s="610"/>
      <c r="F29" s="610"/>
      <c r="G29" s="610"/>
      <c r="H29" s="610"/>
      <c r="I29" s="610"/>
      <c r="J29" s="610"/>
      <c r="K29" s="610"/>
      <c r="L29" s="610"/>
      <c r="M29" s="610"/>
      <c r="N29" s="610"/>
      <c r="O29" s="610"/>
      <c r="P29" s="610"/>
      <c r="Q29" s="610"/>
      <c r="R29" s="610"/>
    </row>
    <row r="30" spans="1:18" ht="27">
      <c r="A30" s="610" t="str">
        <f>В!A2</f>
        <v>ФЕДЕРАЦИЯ СПОРТИВНОЙ БОРЬБЫ КЕМЕРОВСКОЙ ОБЛАСТИ</v>
      </c>
      <c r="B30" s="610"/>
      <c r="C30" s="610"/>
      <c r="D30" s="610"/>
      <c r="E30" s="610"/>
      <c r="F30" s="610"/>
      <c r="G30" s="610"/>
      <c r="H30" s="610"/>
      <c r="I30" s="610"/>
      <c r="J30" s="610"/>
      <c r="K30" s="610"/>
      <c r="L30" s="610"/>
      <c r="M30" s="610"/>
      <c r="N30" s="610"/>
      <c r="O30" s="610"/>
      <c r="P30" s="610"/>
      <c r="Q30" s="610"/>
      <c r="R30" s="610"/>
    </row>
    <row r="32" spans="1:18" ht="88.5" customHeight="1">
      <c r="A32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32" s="785"/>
      <c r="C32" s="785"/>
      <c r="D32" s="785"/>
      <c r="E32" s="785"/>
      <c r="F32" s="785"/>
      <c r="G32" s="785"/>
      <c r="H32" s="785"/>
      <c r="I32" s="785"/>
      <c r="J32" s="785"/>
      <c r="K32" s="785"/>
      <c r="L32" s="785"/>
      <c r="M32" s="785"/>
      <c r="N32" s="785"/>
      <c r="O32" s="785"/>
      <c r="P32" s="785"/>
      <c r="Q32" s="785"/>
      <c r="R32" s="785"/>
    </row>
    <row r="33" spans="1:18" ht="18.7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</row>
    <row r="34" spans="1:18" ht="46.5">
      <c r="A34" s="612" t="s">
        <v>226</v>
      </c>
      <c r="B34" s="612"/>
      <c r="C34" s="612"/>
      <c r="D34" s="612"/>
      <c r="E34" s="612"/>
      <c r="F34" s="612"/>
      <c r="G34" s="612"/>
      <c r="H34" s="612"/>
      <c r="I34" s="612"/>
      <c r="J34" s="612"/>
      <c r="K34" s="612"/>
      <c r="L34" s="612"/>
      <c r="M34" s="612"/>
      <c r="N34" s="612"/>
      <c r="O34" s="612"/>
      <c r="P34" s="612"/>
      <c r="Q34" s="612"/>
      <c r="R34" s="612"/>
    </row>
    <row r="35" spans="1:18">
      <c r="C35" s="608">
        <f>В!B8</f>
        <v>50</v>
      </c>
    </row>
    <row r="36" spans="1:18" ht="57" customHeight="1">
      <c r="A36" s="2"/>
      <c r="B36" s="158" t="s">
        <v>35</v>
      </c>
      <c r="C36" s="609"/>
      <c r="D36" s="19"/>
      <c r="E36" s="159" t="s">
        <v>3</v>
      </c>
      <c r="F36" s="2"/>
      <c r="G36" s="623" t="s">
        <v>4</v>
      </c>
      <c r="H36" s="623"/>
      <c r="I36" s="606" t="str">
        <f>В!F8</f>
        <v>А</v>
      </c>
      <c r="J36" s="606"/>
      <c r="K36" s="2"/>
      <c r="L36" s="2"/>
      <c r="M36" s="140" t="str">
        <f>В!H8</f>
        <v>01-02 мая 2022г</v>
      </c>
      <c r="N36" s="1"/>
      <c r="O36" s="4"/>
      <c r="P36" s="4"/>
      <c r="Q36" s="4"/>
      <c r="R36" s="4"/>
    </row>
    <row r="37" spans="1:18" ht="28.5" customHeight="1">
      <c r="A37" s="2"/>
      <c r="B37" s="2"/>
      <c r="C37" s="2"/>
      <c r="D37" s="2"/>
      <c r="E37" s="2"/>
      <c r="F37" s="2"/>
      <c r="G37" s="623"/>
      <c r="H37" s="623"/>
      <c r="I37" s="607"/>
      <c r="J37" s="607"/>
      <c r="K37" s="2"/>
      <c r="L37" s="2"/>
      <c r="M37" s="80" t="str">
        <f>В!H9</f>
        <v>п.Трудармейский (Кемеровская область - Кузбасс)</v>
      </c>
      <c r="O37" s="2"/>
      <c r="P37" s="2"/>
      <c r="Q37" s="2"/>
      <c r="R37" s="2"/>
    </row>
    <row r="38" spans="1:18" ht="39.75" customHeight="1" thickBot="1"/>
    <row r="39" spans="1:18" ht="24" customHeight="1" thickBot="1">
      <c r="A39" s="597" t="s">
        <v>24</v>
      </c>
      <c r="B39" s="613" t="s">
        <v>25</v>
      </c>
      <c r="C39" s="613" t="s">
        <v>36</v>
      </c>
      <c r="D39" s="17"/>
      <c r="E39" s="599" t="s">
        <v>12</v>
      </c>
      <c r="F39" s="599" t="s">
        <v>32</v>
      </c>
      <c r="G39" s="599" t="s">
        <v>26</v>
      </c>
      <c r="H39" s="615" t="s">
        <v>37</v>
      </c>
      <c r="I39" s="615"/>
      <c r="J39" s="615"/>
      <c r="K39" s="616"/>
      <c r="L39" s="615"/>
      <c r="M39" s="615"/>
      <c r="N39" s="615"/>
      <c r="O39" s="616"/>
      <c r="P39" s="617" t="s">
        <v>38</v>
      </c>
      <c r="Q39" s="619" t="s">
        <v>39</v>
      </c>
      <c r="R39" s="621" t="s">
        <v>40</v>
      </c>
    </row>
    <row r="40" spans="1:18" ht="40.5" customHeight="1" thickBot="1">
      <c r="A40" s="598"/>
      <c r="B40" s="614"/>
      <c r="C40" s="614"/>
      <c r="D40" s="18"/>
      <c r="E40" s="600"/>
      <c r="F40" s="600"/>
      <c r="G40" s="600"/>
      <c r="H40" s="153">
        <v>1</v>
      </c>
      <c r="I40" s="153">
        <v>2</v>
      </c>
      <c r="J40" s="154">
        <v>3</v>
      </c>
      <c r="K40" s="16" t="s">
        <v>42</v>
      </c>
      <c r="L40" s="155">
        <v>4</v>
      </c>
      <c r="M40" s="156">
        <v>5</v>
      </c>
      <c r="N40" s="157">
        <v>6</v>
      </c>
      <c r="O40" s="16" t="s">
        <v>43</v>
      </c>
      <c r="P40" s="618"/>
      <c r="Q40" s="620"/>
      <c r="R40" s="622"/>
    </row>
    <row r="41" spans="1:18" ht="27" customHeight="1">
      <c r="A41" s="799">
        <v>0</v>
      </c>
      <c r="B41" s="924" t="str">
        <f>IF(A41&gt;0,INDEX(В!$D$11:$D$120,A41+(A41-1),1)," ")</f>
        <v xml:space="preserve"> </v>
      </c>
      <c r="C41" s="867" t="str">
        <f>IF(A41&gt;0,INDEX(В!$E$11:$E$120,A41+(A41-1),1)," ")</f>
        <v xml:space="preserve"> </v>
      </c>
      <c r="D41" s="923"/>
      <c r="E41" s="867" t="str">
        <f>IF(A41&gt;0,INDEX(В!$G$11:$G$120,A41+(A41-1),1)," ")</f>
        <v xml:space="preserve"> </v>
      </c>
      <c r="F41" s="867" t="str">
        <f>IF(A41&gt;0,INDEX(В!$H$11:$H$120,A41+(A41-1),1)," ")</f>
        <v xml:space="preserve"> </v>
      </c>
      <c r="G41" s="867" t="str">
        <f>IF(A41&gt;0,INDEX(В!$I$11:$I$120,A41+(A41-1),1)," ")</f>
        <v xml:space="preserve"> </v>
      </c>
      <c r="H41" s="696"/>
      <c r="I41" s="696"/>
      <c r="J41" s="696"/>
      <c r="K41" s="698"/>
      <c r="L41" s="700"/>
      <c r="M41" s="696"/>
      <c r="N41" s="696"/>
      <c r="O41" s="698"/>
      <c r="P41" s="700"/>
      <c r="Q41" s="697"/>
      <c r="R41" s="698"/>
    </row>
    <row r="42" spans="1:18" ht="27" customHeight="1" thickBot="1">
      <c r="A42" s="800"/>
      <c r="B42" s="924"/>
      <c r="C42" s="867"/>
      <c r="D42" s="579"/>
      <c r="E42" s="867"/>
      <c r="F42" s="867"/>
      <c r="G42" s="867"/>
      <c r="H42" s="697"/>
      <c r="I42" s="697"/>
      <c r="J42" s="697"/>
      <c r="K42" s="699"/>
      <c r="L42" s="701"/>
      <c r="M42" s="697"/>
      <c r="N42" s="697"/>
      <c r="O42" s="699"/>
      <c r="P42" s="701"/>
      <c r="Q42" s="702"/>
      <c r="R42" s="699"/>
    </row>
    <row r="43" spans="1:18" ht="27" customHeight="1">
      <c r="A43" s="801">
        <v>0</v>
      </c>
      <c r="B43" s="924" t="str">
        <f>IF(A43&gt;0,INDEX(В!$D$11:$D$120,A43+(A43-1),1)," ")</f>
        <v xml:space="preserve"> </v>
      </c>
      <c r="C43" s="867" t="str">
        <f>IF(A43&gt;0,INDEX(В!$E$11:$E$120,A43+(A43-1),1)," ")</f>
        <v xml:space="preserve"> </v>
      </c>
      <c r="D43" s="923"/>
      <c r="E43" s="867" t="str">
        <f>IF(A43&gt;0,INDEX(В!$G$11:$G$120,A43+(A43-1),1)," ")</f>
        <v xml:space="preserve"> </v>
      </c>
      <c r="F43" s="867" t="str">
        <f>IF(A43&gt;0,INDEX(В!$H$11:$H$120,A43+(A43-1),1)," ")</f>
        <v xml:space="preserve"> </v>
      </c>
      <c r="G43" s="867" t="str">
        <f>IF(A43&gt;0,INDEX(В!$I$11:$I$120,A43+(A43-1),1)," ")</f>
        <v xml:space="preserve"> </v>
      </c>
      <c r="H43" s="678"/>
      <c r="I43" s="678"/>
      <c r="J43" s="678"/>
      <c r="K43" s="680"/>
      <c r="L43" s="684"/>
      <c r="M43" s="678"/>
      <c r="N43" s="678"/>
      <c r="O43" s="680"/>
      <c r="P43" s="682"/>
      <c r="Q43" s="678"/>
      <c r="R43" s="680"/>
    </row>
    <row r="44" spans="1:18" ht="27" customHeight="1">
      <c r="A44" s="800"/>
      <c r="B44" s="924"/>
      <c r="C44" s="867"/>
      <c r="D44" s="579"/>
      <c r="E44" s="867"/>
      <c r="F44" s="867"/>
      <c r="G44" s="867"/>
      <c r="H44" s="668"/>
      <c r="I44" s="668"/>
      <c r="J44" s="668"/>
      <c r="K44" s="665"/>
      <c r="L44" s="667"/>
      <c r="M44" s="668"/>
      <c r="N44" s="668"/>
      <c r="O44" s="665"/>
      <c r="P44" s="709"/>
      <c r="Q44" s="668"/>
      <c r="R44" s="665"/>
    </row>
    <row r="45" spans="1:18" ht="20.100000000000001" customHeight="1">
      <c r="A45" s="133"/>
      <c r="B45" s="134"/>
      <c r="C45" s="135"/>
      <c r="D45" s="117"/>
      <c r="E45" s="135"/>
      <c r="F45" s="135"/>
      <c r="G45" s="135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</row>
    <row r="46" spans="1:18" ht="20.100000000000001" customHeight="1">
      <c r="A46" s="133"/>
      <c r="B46" s="134"/>
      <c r="C46" s="135"/>
      <c r="D46" s="117"/>
      <c r="E46" s="135"/>
      <c r="F46" s="135"/>
      <c r="G46" s="135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</row>
    <row r="48" spans="1:18" ht="27">
      <c r="B48" s="80" t="s">
        <v>45</v>
      </c>
      <c r="C48" s="80"/>
      <c r="D48" s="80"/>
      <c r="E48" s="80"/>
      <c r="F48" s="80"/>
      <c r="G48" s="80"/>
      <c r="H48" s="80"/>
      <c r="I48" s="80" t="s">
        <v>46</v>
      </c>
      <c r="J48" s="80"/>
      <c r="K48" s="80"/>
      <c r="L48" s="80"/>
      <c r="M48" s="80"/>
      <c r="N48" s="80"/>
      <c r="O48" s="80"/>
    </row>
    <row r="49" spans="2:15" ht="27"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</row>
    <row r="50" spans="2:15" ht="27">
      <c r="B50" s="80" t="s">
        <v>47</v>
      </c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</row>
  </sheetData>
  <mergeCells count="142">
    <mergeCell ref="C35:C36"/>
    <mergeCell ref="O41:O42"/>
    <mergeCell ref="M43:M44"/>
    <mergeCell ref="N43:N44"/>
    <mergeCell ref="O43:O44"/>
    <mergeCell ref="P43:P44"/>
    <mergeCell ref="Q43:Q44"/>
    <mergeCell ref="R43:R44"/>
    <mergeCell ref="G43:G44"/>
    <mergeCell ref="H43:H44"/>
    <mergeCell ref="I43:I44"/>
    <mergeCell ref="J43:J44"/>
    <mergeCell ref="K43:K44"/>
    <mergeCell ref="L43:L44"/>
    <mergeCell ref="L41:L42"/>
    <mergeCell ref="P39:P40"/>
    <mergeCell ref="Q39:Q40"/>
    <mergeCell ref="R39:R40"/>
    <mergeCell ref="P41:P42"/>
    <mergeCell ref="Q41:Q42"/>
    <mergeCell ref="R41:R42"/>
    <mergeCell ref="J41:J42"/>
    <mergeCell ref="K41:K42"/>
    <mergeCell ref="A43:A44"/>
    <mergeCell ref="B43:B44"/>
    <mergeCell ref="C43:C44"/>
    <mergeCell ref="D43:D44"/>
    <mergeCell ref="E43:E44"/>
    <mergeCell ref="F43:F44"/>
    <mergeCell ref="M41:M42"/>
    <mergeCell ref="N41:N42"/>
    <mergeCell ref="H39:O39"/>
    <mergeCell ref="A41:A42"/>
    <mergeCell ref="B41:B42"/>
    <mergeCell ref="C41:C42"/>
    <mergeCell ref="D41:D42"/>
    <mergeCell ref="E41:E42"/>
    <mergeCell ref="F41:F42"/>
    <mergeCell ref="A39:A40"/>
    <mergeCell ref="B39:B40"/>
    <mergeCell ref="C39:C40"/>
    <mergeCell ref="E39:E40"/>
    <mergeCell ref="F39:F40"/>
    <mergeCell ref="G39:G40"/>
    <mergeCell ref="G41:G42"/>
    <mergeCell ref="H41:H42"/>
    <mergeCell ref="I41:I42"/>
    <mergeCell ref="A29:R29"/>
    <mergeCell ref="A30:R30"/>
    <mergeCell ref="A32:R32"/>
    <mergeCell ref="A34:R34"/>
    <mergeCell ref="G36:H37"/>
    <mergeCell ref="I36:J37"/>
    <mergeCell ref="M19:M20"/>
    <mergeCell ref="N19:N20"/>
    <mergeCell ref="O19:O20"/>
    <mergeCell ref="P19:P20"/>
    <mergeCell ref="Q19:Q20"/>
    <mergeCell ref="R19:R20"/>
    <mergeCell ref="G19:G20"/>
    <mergeCell ref="H19:H20"/>
    <mergeCell ref="I19:I20"/>
    <mergeCell ref="J19:J20"/>
    <mergeCell ref="K19:K20"/>
    <mergeCell ref="L19:L20"/>
    <mergeCell ref="A19:A20"/>
    <mergeCell ref="B19:B20"/>
    <mergeCell ref="C19:C20"/>
    <mergeCell ref="D19:D20"/>
    <mergeCell ref="E19:E20"/>
    <mergeCell ref="F19:F20"/>
    <mergeCell ref="P17:P18"/>
    <mergeCell ref="Q17:Q18"/>
    <mergeCell ref="R17:R18"/>
    <mergeCell ref="G17:G18"/>
    <mergeCell ref="H17:H18"/>
    <mergeCell ref="I17:I18"/>
    <mergeCell ref="J17:J18"/>
    <mergeCell ref="K17:K18"/>
    <mergeCell ref="L17:L18"/>
    <mergeCell ref="A17:A18"/>
    <mergeCell ref="B17:B18"/>
    <mergeCell ref="C17:C18"/>
    <mergeCell ref="D17:D18"/>
    <mergeCell ref="E17:E18"/>
    <mergeCell ref="F17:F18"/>
    <mergeCell ref="M15:M16"/>
    <mergeCell ref="N15:N16"/>
    <mergeCell ref="O15:O16"/>
    <mergeCell ref="A15:A16"/>
    <mergeCell ref="B15:B16"/>
    <mergeCell ref="C15:C16"/>
    <mergeCell ref="D15:D16"/>
    <mergeCell ref="E15:E16"/>
    <mergeCell ref="F15:F16"/>
    <mergeCell ref="M17:M18"/>
    <mergeCell ref="N17:N18"/>
    <mergeCell ref="O17:O18"/>
    <mergeCell ref="P15:P16"/>
    <mergeCell ref="Q15:Q16"/>
    <mergeCell ref="R15:R16"/>
    <mergeCell ref="G15:G16"/>
    <mergeCell ref="H15:H16"/>
    <mergeCell ref="I15:I16"/>
    <mergeCell ref="J15:J16"/>
    <mergeCell ref="K15:K16"/>
    <mergeCell ref="L15:L16"/>
    <mergeCell ref="M13:M14"/>
    <mergeCell ref="N13:N14"/>
    <mergeCell ref="O13:O14"/>
    <mergeCell ref="P13:P14"/>
    <mergeCell ref="Q13:Q14"/>
    <mergeCell ref="R13:R14"/>
    <mergeCell ref="G13:G14"/>
    <mergeCell ref="H13:H14"/>
    <mergeCell ref="I13:I14"/>
    <mergeCell ref="J13:J14"/>
    <mergeCell ref="K13:K14"/>
    <mergeCell ref="L13:L14"/>
    <mergeCell ref="A13:A14"/>
    <mergeCell ref="B13:B14"/>
    <mergeCell ref="C13:C14"/>
    <mergeCell ref="D13:D14"/>
    <mergeCell ref="E13:E14"/>
    <mergeCell ref="F13:F14"/>
    <mergeCell ref="A11:A12"/>
    <mergeCell ref="B11:B12"/>
    <mergeCell ref="C11:C12"/>
    <mergeCell ref="E11:E12"/>
    <mergeCell ref="F11:F12"/>
    <mergeCell ref="A1:R1"/>
    <mergeCell ref="A2:R2"/>
    <mergeCell ref="A4:R4"/>
    <mergeCell ref="A6:R6"/>
    <mergeCell ref="G8:H9"/>
    <mergeCell ref="I8:J9"/>
    <mergeCell ref="H11:O11"/>
    <mergeCell ref="P11:P12"/>
    <mergeCell ref="Q11:Q12"/>
    <mergeCell ref="R11:R12"/>
    <mergeCell ref="G11:G12"/>
    <mergeCell ref="C7:C8"/>
  </mergeCells>
  <pageMargins left="0.70866141732283472" right="0.19685039370078741" top="0.74803149606299213" bottom="0.74803149606299213" header="0.31496062992125984" footer="0.31496062992125984"/>
  <pageSetup paperSize="9" scale="56" fitToHeight="0" orientation="landscape" r:id="rId1"/>
  <colBreaks count="1" manualBreakCount="1">
    <brk id="18" max="3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5"/>
  <sheetViews>
    <sheetView view="pageBreakPreview" zoomScale="50" zoomScaleNormal="60" zoomScaleSheetLayoutView="50" workbookViewId="0">
      <selection activeCell="U7" sqref="U7:W12"/>
    </sheetView>
  </sheetViews>
  <sheetFormatPr defaultRowHeight="15"/>
  <cols>
    <col min="1" max="1" width="5.140625" customWidth="1"/>
    <col min="2" max="2" width="5.7109375" customWidth="1"/>
    <col min="3" max="3" width="48.7109375" customWidth="1"/>
    <col min="4" max="4" width="10.5703125" customWidth="1"/>
    <col min="5" max="6" width="2.7109375" customWidth="1"/>
    <col min="7" max="8" width="5.7109375" customWidth="1"/>
    <col min="9" max="9" width="30.7109375" customWidth="1"/>
    <col min="10" max="11" width="2.7109375" customWidth="1"/>
    <col min="12" max="13" width="5.7109375" customWidth="1"/>
    <col min="14" max="14" width="30.7109375" customWidth="1"/>
    <col min="15" max="15" width="2.7109375" customWidth="1"/>
    <col min="16" max="16" width="2.7109375" hidden="1" customWidth="1"/>
    <col min="17" max="17" width="2.7109375" customWidth="1"/>
    <col min="18" max="18" width="5.7109375" customWidth="1"/>
    <col min="19" max="19" width="30.7109375" customWidth="1"/>
    <col min="20" max="21" width="3.7109375" customWidth="1"/>
    <col min="22" max="23" width="5.7109375" customWidth="1"/>
    <col min="24" max="24" width="8.7109375" customWidth="1"/>
  </cols>
  <sheetData>
    <row r="1" spans="1:24" ht="27.95" customHeight="1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</row>
    <row r="2" spans="1:24" ht="27.95" customHeight="1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</row>
    <row r="3" spans="1:24" ht="24" customHeight="1"/>
    <row r="4" spans="1:24" ht="27.95" customHeight="1">
      <c r="A4" s="557" t="s">
        <v>31</v>
      </c>
      <c r="B4" s="557"/>
      <c r="C4" s="557"/>
      <c r="D4" s="557"/>
      <c r="E4" s="557"/>
      <c r="F4" s="557"/>
      <c r="G4" s="557"/>
      <c r="H4" s="557"/>
      <c r="I4" s="557"/>
      <c r="J4" s="557"/>
      <c r="K4" s="557"/>
      <c r="L4" s="557"/>
      <c r="M4" s="557"/>
      <c r="N4" s="557"/>
      <c r="O4" s="557"/>
      <c r="P4" s="557"/>
      <c r="Q4" s="557"/>
      <c r="R4" s="557"/>
      <c r="S4" s="557"/>
      <c r="T4" s="557"/>
      <c r="U4" s="557"/>
      <c r="V4" s="557"/>
      <c r="W4" s="557"/>
      <c r="X4" s="557"/>
    </row>
    <row r="5" spans="1:24" ht="24" customHeight="1"/>
    <row r="6" spans="1:24" ht="103.5" customHeight="1">
      <c r="B6" s="76"/>
      <c r="C6" s="774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D6" s="774"/>
      <c r="E6" s="774"/>
      <c r="F6" s="774"/>
      <c r="G6" s="774"/>
      <c r="H6" s="774"/>
      <c r="I6" s="774"/>
      <c r="J6" s="774"/>
      <c r="K6" s="774"/>
      <c r="L6" s="774"/>
      <c r="M6" s="774"/>
      <c r="N6" s="774"/>
      <c r="O6" s="774"/>
      <c r="P6" s="774"/>
      <c r="Q6" s="774"/>
      <c r="R6" s="774"/>
      <c r="S6" s="774"/>
      <c r="T6" s="774"/>
      <c r="U6" s="774"/>
      <c r="V6" s="774"/>
      <c r="W6" s="774"/>
      <c r="X6" s="76"/>
    </row>
    <row r="7" spans="1:24" ht="24" customHeight="1">
      <c r="U7" s="695">
        <f>В!B8</f>
        <v>50</v>
      </c>
      <c r="V7" s="695"/>
      <c r="W7" s="695"/>
    </row>
    <row r="8" spans="1:24" ht="24" customHeight="1">
      <c r="B8" s="140" t="str">
        <f>В!H8</f>
        <v>01-02 мая 2022г</v>
      </c>
      <c r="C8" s="1"/>
      <c r="D8" s="1"/>
      <c r="J8" s="2"/>
      <c r="K8" s="2"/>
      <c r="L8" s="2"/>
      <c r="M8" s="2"/>
      <c r="N8" s="2"/>
      <c r="O8" s="2"/>
      <c r="P8" s="2"/>
      <c r="Q8" s="74"/>
      <c r="R8" s="74"/>
      <c r="S8" s="2"/>
      <c r="U8" s="695"/>
      <c r="V8" s="695"/>
      <c r="W8" s="695"/>
    </row>
    <row r="9" spans="1:24" ht="24" customHeight="1">
      <c r="B9" s="80" t="str">
        <f>В!H9</f>
        <v>п.Трудармейский (Кемеровская область - Кузбасс)</v>
      </c>
      <c r="J9" s="2"/>
      <c r="K9" s="2"/>
      <c r="L9" s="2"/>
      <c r="M9" s="2"/>
      <c r="N9" s="2"/>
      <c r="O9" s="159" t="s">
        <v>207</v>
      </c>
      <c r="P9" s="2"/>
      <c r="Q9" s="74"/>
      <c r="U9" s="605"/>
      <c r="V9" s="605"/>
      <c r="W9" s="605"/>
      <c r="X9" s="202" t="s">
        <v>3</v>
      </c>
    </row>
    <row r="10" spans="1:24" ht="24" customHeight="1">
      <c r="U10" s="961" t="str">
        <f>В!$B$9</f>
        <v>WW</v>
      </c>
      <c r="V10" s="961"/>
      <c r="W10" s="961"/>
    </row>
    <row r="11" spans="1:24" ht="24" customHeight="1">
      <c r="A11" s="900" t="s">
        <v>217</v>
      </c>
      <c r="B11" s="900"/>
      <c r="C11" s="900"/>
      <c r="D11" s="900"/>
      <c r="G11" s="900" t="s">
        <v>208</v>
      </c>
      <c r="H11" s="900"/>
      <c r="I11" s="900"/>
      <c r="J11" s="105"/>
      <c r="K11" s="105"/>
      <c r="L11" s="900" t="s">
        <v>220</v>
      </c>
      <c r="M11" s="900"/>
      <c r="N11" s="900"/>
      <c r="U11" s="961"/>
      <c r="V11" s="961"/>
      <c r="W11" s="961"/>
    </row>
    <row r="12" spans="1:24" ht="24" customHeight="1" thickBot="1">
      <c r="U12" s="961"/>
      <c r="V12" s="961"/>
      <c r="W12" s="961"/>
    </row>
    <row r="13" spans="1:24" ht="24" customHeight="1">
      <c r="A13" s="199" t="s">
        <v>211</v>
      </c>
      <c r="B13" s="959" t="s">
        <v>24</v>
      </c>
      <c r="C13" s="957" t="s">
        <v>25</v>
      </c>
      <c r="D13" s="33" t="s">
        <v>197</v>
      </c>
    </row>
    <row r="14" spans="1:24" ht="24" customHeight="1" thickBot="1">
      <c r="A14" s="200" t="s">
        <v>212</v>
      </c>
      <c r="B14" s="960"/>
      <c r="C14" s="958"/>
      <c r="D14" s="79" t="s">
        <v>210</v>
      </c>
    </row>
    <row r="15" spans="1:24" ht="32.1" customHeight="1">
      <c r="A15" s="163"/>
      <c r="B15" s="930">
        <v>1</v>
      </c>
      <c r="C15" s="203" t="str">
        <f>В!D11</f>
        <v>ЦЫБЕНОВА Ханда</v>
      </c>
      <c r="D15" s="192" t="str">
        <f>В!G11</f>
        <v>МС</v>
      </c>
      <c r="G15" s="20"/>
      <c r="H15" s="20"/>
      <c r="I15" s="20"/>
      <c r="L15" s="860"/>
      <c r="M15" s="860"/>
      <c r="N15" s="860"/>
    </row>
    <row r="16" spans="1:24" ht="46.15" customHeight="1">
      <c r="A16" s="348"/>
      <c r="B16" s="931"/>
      <c r="C16" s="188" t="str">
        <f>В!I11</f>
        <v>Иркутская область - Республика Бурятия</v>
      </c>
      <c r="D16" s="193" t="str">
        <f>В!H11</f>
        <v>26.07.2000</v>
      </c>
      <c r="E16" s="35"/>
      <c r="F16" s="34"/>
      <c r="G16" s="372"/>
      <c r="H16" s="845">
        <v>0</v>
      </c>
      <c r="I16" s="846" t="str">
        <f>IF(H16&gt;0,INDEX(В!$D$11:$D$120,H16+(H16-1),1)," ")</f>
        <v xml:space="preserve"> </v>
      </c>
    </row>
    <row r="17" spans="1:19" ht="32.1" customHeight="1">
      <c r="A17" s="122"/>
      <c r="B17" s="931">
        <v>2</v>
      </c>
      <c r="C17" s="204" t="str">
        <f>В!D13</f>
        <v>БЕКТИНА Галина</v>
      </c>
      <c r="D17" s="194" t="str">
        <f>В!G13</f>
        <v>КМС</v>
      </c>
      <c r="E17" s="34"/>
      <c r="G17" s="373"/>
      <c r="H17" s="845"/>
      <c r="I17" s="846"/>
      <c r="J17" s="25"/>
    </row>
    <row r="18" spans="1:19" ht="32.1" customHeight="1" thickBot="1">
      <c r="A18" s="371"/>
      <c r="B18" s="932"/>
      <c r="C18" s="189" t="str">
        <f>В!I13</f>
        <v>Иркутская область</v>
      </c>
      <c r="D18" s="195" t="str">
        <f>В!H13</f>
        <v>07.12.1998</v>
      </c>
      <c r="G18" s="250"/>
      <c r="H18" s="346"/>
      <c r="I18" s="108"/>
      <c r="J18" s="26"/>
      <c r="K18" s="22"/>
      <c r="L18" s="372"/>
      <c r="M18" s="845">
        <v>0</v>
      </c>
      <c r="N18" s="962" t="str">
        <f>IF(M18&gt;0,INDEX(В!$D$11:$D$120,M18+(M18-1),1)," ")</f>
        <v xml:space="preserve"> </v>
      </c>
    </row>
    <row r="19" spans="1:19" ht="32.1" customHeight="1" thickTop="1">
      <c r="A19" s="163"/>
      <c r="B19" s="930">
        <v>3</v>
      </c>
      <c r="C19" s="203" t="str">
        <f>В!D15</f>
        <v>ФЕДОРОВА Анжелика</v>
      </c>
      <c r="D19" s="192" t="str">
        <f>В!G15</f>
        <v>МС</v>
      </c>
      <c r="G19" s="250"/>
      <c r="H19" s="346"/>
      <c r="I19" s="108"/>
      <c r="J19" s="26"/>
      <c r="L19" s="373"/>
      <c r="M19" s="845"/>
      <c r="N19" s="962"/>
      <c r="O19" s="25"/>
    </row>
    <row r="20" spans="1:19" ht="32.1" customHeight="1">
      <c r="A20" s="348"/>
      <c r="B20" s="931"/>
      <c r="C20" s="188" t="str">
        <f>В!I15</f>
        <v>Кемеровская область</v>
      </c>
      <c r="D20" s="193" t="str">
        <f>В!H15</f>
        <v>05.11.1997</v>
      </c>
      <c r="E20" s="35"/>
      <c r="F20" s="34"/>
      <c r="G20" s="372"/>
      <c r="H20" s="845">
        <v>0</v>
      </c>
      <c r="I20" s="846" t="str">
        <f>IF(H20&gt;0,INDEX(В!$D$11:$D$120,H20+(H20-1),1)," ")</f>
        <v xml:space="preserve"> </v>
      </c>
      <c r="J20" s="22"/>
      <c r="L20" s="105"/>
      <c r="M20" s="164"/>
      <c r="N20" s="83"/>
      <c r="O20" s="26"/>
    </row>
    <row r="21" spans="1:19" ht="32.1" customHeight="1" thickBot="1">
      <c r="A21" s="122"/>
      <c r="B21" s="931">
        <v>4</v>
      </c>
      <c r="C21" s="204" t="str">
        <f>В!D17</f>
        <v>БЕКБАУЛОВА Лучана</v>
      </c>
      <c r="D21" s="194" t="str">
        <f>В!G17</f>
        <v>МС</v>
      </c>
      <c r="E21" s="34"/>
      <c r="G21" s="373"/>
      <c r="H21" s="845"/>
      <c r="I21" s="846"/>
      <c r="L21" s="105"/>
      <c r="M21" s="164"/>
      <c r="N21" s="83"/>
      <c r="O21" s="26"/>
      <c r="R21" s="929" t="s">
        <v>204</v>
      </c>
      <c r="S21" s="929"/>
    </row>
    <row r="22" spans="1:19" ht="32.1" customHeight="1" thickBot="1">
      <c r="A22" s="371"/>
      <c r="B22" s="932"/>
      <c r="C22" s="189" t="str">
        <f>В!I17</f>
        <v>Кемеровская область</v>
      </c>
      <c r="D22" s="195" t="str">
        <f>В!H17</f>
        <v>10.07.2002</v>
      </c>
      <c r="G22" s="432"/>
      <c r="H22" s="432"/>
      <c r="I22" s="432"/>
      <c r="J22" s="432"/>
      <c r="K22" s="432"/>
      <c r="L22" s="432"/>
      <c r="M22" s="432"/>
      <c r="N22" s="432"/>
      <c r="O22" s="26"/>
      <c r="R22" s="827">
        <v>0</v>
      </c>
      <c r="S22" s="963" t="str">
        <f>IF(R22&gt;0,INDEX(В!$D$11:$D$120,R22+(R22-1),1)," ")</f>
        <v xml:space="preserve"> </v>
      </c>
    </row>
    <row r="23" spans="1:19" ht="32.1" customHeight="1" thickTop="1" thickBot="1">
      <c r="A23" s="163"/>
      <c r="B23" s="930">
        <v>5</v>
      </c>
      <c r="C23" s="203" t="str">
        <f>В!D19</f>
        <v>ТЮМЕРЕКОВА Мария</v>
      </c>
      <c r="D23" s="192" t="str">
        <f>В!G19</f>
        <v>МСМК</v>
      </c>
      <c r="G23" s="250"/>
      <c r="H23" s="346"/>
      <c r="I23" s="108"/>
      <c r="L23" s="105"/>
      <c r="M23" s="164"/>
      <c r="N23" s="83"/>
      <c r="O23" s="26"/>
      <c r="Q23" s="47"/>
      <c r="R23" s="848"/>
      <c r="S23" s="964"/>
    </row>
    <row r="24" spans="1:19" ht="32.1" customHeight="1">
      <c r="A24" s="348"/>
      <c r="B24" s="931"/>
      <c r="C24" s="188" t="str">
        <f>В!I19</f>
        <v>Кемеровская область - Свердловская область</v>
      </c>
      <c r="D24" s="193" t="str">
        <f>В!H19</f>
        <v>12.08.2000</v>
      </c>
      <c r="E24" s="35"/>
      <c r="F24" s="34"/>
      <c r="G24" s="372"/>
      <c r="H24" s="845">
        <v>0</v>
      </c>
      <c r="I24" s="846" t="str">
        <f>IF(H24&gt;0,INDEX(В!$D$11:$D$120,H24+(H24-1),1)," ")</f>
        <v xml:space="preserve"> </v>
      </c>
      <c r="L24" s="105"/>
      <c r="M24" s="164"/>
      <c r="N24" s="83"/>
      <c r="O24" s="26"/>
    </row>
    <row r="25" spans="1:19" ht="32.1" customHeight="1">
      <c r="A25" s="122"/>
      <c r="B25" s="931">
        <v>6</v>
      </c>
      <c r="C25" s="204" t="str">
        <f>В!D21</f>
        <v>БОЙДОЕВА Даяна</v>
      </c>
      <c r="D25" s="194" t="str">
        <f>В!G21</f>
        <v>КМС</v>
      </c>
      <c r="E25" s="34"/>
      <c r="G25" s="373"/>
      <c r="H25" s="845"/>
      <c r="I25" s="846"/>
      <c r="J25" s="25"/>
      <c r="L25" s="105"/>
      <c r="M25" s="164"/>
      <c r="N25" s="83"/>
      <c r="O25" s="26"/>
    </row>
    <row r="26" spans="1:19" ht="32.1" customHeight="1" thickBot="1">
      <c r="A26" s="371"/>
      <c r="B26" s="932"/>
      <c r="C26" s="189" t="str">
        <f>В!I21</f>
        <v>Кемеровская область</v>
      </c>
      <c r="D26" s="195" t="str">
        <f>В!H21</f>
        <v>09.10.2002</v>
      </c>
      <c r="G26" s="250"/>
      <c r="H26" s="346"/>
      <c r="I26" s="108"/>
      <c r="J26" s="26"/>
      <c r="K26" s="34"/>
      <c r="L26" s="372"/>
      <c r="M26" s="845">
        <v>0</v>
      </c>
      <c r="N26" s="962" t="str">
        <f>IF(M26&gt;0,INDEX(В!$D$11:$D$120,M26+(M26-1),1)," ")</f>
        <v xml:space="preserve"> </v>
      </c>
      <c r="O26" s="22"/>
    </row>
    <row r="27" spans="1:19" ht="32.1" customHeight="1" thickTop="1">
      <c r="A27" s="163"/>
      <c r="B27" s="930">
        <v>7</v>
      </c>
      <c r="C27" s="203" t="str">
        <f>В!D23</f>
        <v>РЯБКО Ирина</v>
      </c>
      <c r="D27" s="192" t="str">
        <f>В!G23</f>
        <v>КМС</v>
      </c>
      <c r="G27" s="250"/>
      <c r="H27" s="346"/>
      <c r="I27" s="108"/>
      <c r="J27" s="26"/>
      <c r="L27" s="373"/>
      <c r="M27" s="845"/>
      <c r="N27" s="962"/>
    </row>
    <row r="28" spans="1:19" ht="32.1" customHeight="1">
      <c r="A28" s="348"/>
      <c r="B28" s="931"/>
      <c r="C28" s="188" t="str">
        <f>В!I23</f>
        <v>Красноярский край</v>
      </c>
      <c r="D28" s="193" t="str">
        <f>В!H23</f>
        <v>07.10.2003</v>
      </c>
      <c r="E28" s="35"/>
      <c r="F28" s="34"/>
      <c r="G28" s="372"/>
      <c r="H28" s="845">
        <v>0</v>
      </c>
      <c r="I28" s="846" t="str">
        <f>IF(H28&gt;0,INDEX(В!$D$11:$D$120,H28+(H28-1),1)," ")</f>
        <v xml:space="preserve"> </v>
      </c>
      <c r="J28" s="22"/>
    </row>
    <row r="29" spans="1:19" ht="32.1" customHeight="1">
      <c r="A29" s="122"/>
      <c r="B29" s="931">
        <v>8</v>
      </c>
      <c r="C29" s="204" t="str">
        <f>В!D25</f>
        <v>ДАРЖАА Алдынай</v>
      </c>
      <c r="D29" s="194" t="str">
        <f>В!G25</f>
        <v>КМС</v>
      </c>
      <c r="E29" s="34"/>
      <c r="G29" s="373"/>
      <c r="H29" s="845"/>
      <c r="I29" s="846"/>
    </row>
    <row r="30" spans="1:19" ht="32.1" customHeight="1">
      <c r="A30" s="348"/>
      <c r="B30" s="931"/>
      <c r="C30" s="188" t="str">
        <f>В!I25</f>
        <v>Республика Тыва</v>
      </c>
      <c r="D30" s="193" t="str">
        <f>В!H25</f>
        <v>24.03.2000</v>
      </c>
      <c r="G30" s="20"/>
      <c r="H30" s="20"/>
      <c r="I30" s="20"/>
    </row>
    <row r="31" spans="1:19" ht="24" customHeight="1">
      <c r="A31" s="27"/>
      <c r="B31" s="55"/>
      <c r="C31" s="56"/>
      <c r="D31" s="57"/>
      <c r="G31" s="20"/>
      <c r="H31" s="20"/>
      <c r="I31" s="20"/>
    </row>
    <row r="32" spans="1:19" ht="24" customHeight="1">
      <c r="A32" s="27"/>
      <c r="B32" s="48"/>
      <c r="C32" s="49"/>
      <c r="D32" s="49"/>
      <c r="G32" s="20"/>
      <c r="H32" s="20"/>
      <c r="I32" s="20"/>
    </row>
    <row r="33" spans="1:19" ht="24" customHeight="1">
      <c r="A33" s="27"/>
      <c r="B33" s="48"/>
      <c r="C33" s="49"/>
      <c r="D33" s="49"/>
      <c r="G33" s="20"/>
      <c r="H33" s="20"/>
      <c r="I33" s="20"/>
      <c r="L33" s="900" t="s">
        <v>216</v>
      </c>
      <c r="M33" s="900"/>
      <c r="N33" s="900"/>
    </row>
    <row r="34" spans="1:19" ht="24" customHeight="1">
      <c r="A34" s="27"/>
      <c r="B34" s="48"/>
      <c r="C34" s="49"/>
      <c r="D34" s="49"/>
      <c r="G34" s="20"/>
      <c r="H34" s="20"/>
      <c r="I34" s="20"/>
    </row>
    <row r="35" spans="1:19" ht="32.1" customHeight="1" thickBot="1">
      <c r="A35" s="27"/>
      <c r="B35" s="48"/>
      <c r="C35" s="49"/>
      <c r="D35" s="49"/>
      <c r="G35" s="20"/>
      <c r="H35" s="20"/>
      <c r="I35" s="20"/>
      <c r="L35" s="122"/>
      <c r="M35" s="845">
        <v>0</v>
      </c>
      <c r="N35" s="846" t="str">
        <f>IF(M35&gt;0,INDEX(В!$D$11:$D$120,M35+(M35-1),1)," ")</f>
        <v xml:space="preserve"> </v>
      </c>
      <c r="R35" s="929" t="s">
        <v>205</v>
      </c>
      <c r="S35" s="929"/>
    </row>
    <row r="36" spans="1:19" ht="32.1" customHeight="1">
      <c r="G36" s="53"/>
      <c r="H36" s="53"/>
      <c r="I36" s="53"/>
      <c r="J36" s="53"/>
      <c r="K36" s="53"/>
      <c r="L36" s="348"/>
      <c r="M36" s="845"/>
      <c r="N36" s="846"/>
      <c r="O36" s="35"/>
      <c r="P36" s="54"/>
      <c r="Q36" s="21"/>
      <c r="R36" s="827">
        <v>0</v>
      </c>
      <c r="S36" s="927" t="str">
        <f>IF(R36&gt;0,INDEX(В!$D$11:$D$120,R36+(R36-1),1)," ")</f>
        <v xml:space="preserve"> </v>
      </c>
    </row>
    <row r="37" spans="1:19" ht="32.1" customHeight="1" thickBot="1">
      <c r="L37" s="122"/>
      <c r="M37" s="845">
        <v>0</v>
      </c>
      <c r="N37" s="846" t="str">
        <f>IF(M37&gt;0,INDEX(В!$D$11:$D$120,M37+(M37-1),1)," ")</f>
        <v xml:space="preserve"> </v>
      </c>
      <c r="O37" s="34"/>
      <c r="R37" s="848"/>
      <c r="S37" s="928"/>
    </row>
    <row r="38" spans="1:19" ht="32.1" customHeight="1">
      <c r="C38" s="3"/>
      <c r="L38" s="348"/>
      <c r="M38" s="845"/>
      <c r="N38" s="846"/>
      <c r="R38" s="105"/>
      <c r="S38" s="105"/>
    </row>
    <row r="39" spans="1:19" ht="32.1" customHeight="1">
      <c r="G39" s="36"/>
      <c r="H39" s="29"/>
      <c r="I39" s="37"/>
      <c r="L39" s="105"/>
      <c r="M39" s="164"/>
      <c r="N39" s="105"/>
      <c r="R39" s="105"/>
      <c r="S39" s="105"/>
    </row>
    <row r="40" spans="1:19" ht="32.1" customHeight="1" thickBot="1">
      <c r="G40" s="27"/>
      <c r="H40" s="29"/>
      <c r="I40" s="37"/>
      <c r="L40" s="122"/>
      <c r="M40" s="845">
        <v>0</v>
      </c>
      <c r="N40" s="846" t="str">
        <f>IF(M40&gt;0,INDEX(В!$D$11:$D$120,M40+(M40-1),1)," ")</f>
        <v xml:space="preserve"> </v>
      </c>
      <c r="R40" s="929" t="s">
        <v>205</v>
      </c>
      <c r="S40" s="929"/>
    </row>
    <row r="41" spans="1:19" ht="32.1" customHeight="1">
      <c r="G41" s="36"/>
      <c r="H41" s="29"/>
      <c r="I41" s="37"/>
      <c r="L41" s="348"/>
      <c r="M41" s="845"/>
      <c r="N41" s="846"/>
      <c r="O41" s="25"/>
      <c r="Q41" s="21"/>
      <c r="R41" s="827">
        <v>0</v>
      </c>
      <c r="S41" s="927" t="str">
        <f>IF(R41&gt;0,INDEX(В!$D$11:$D$120,R41+(R41-1),1)," ")</f>
        <v xml:space="preserve"> </v>
      </c>
    </row>
    <row r="42" spans="1:19" ht="32.1" customHeight="1" thickBot="1">
      <c r="G42" s="27"/>
      <c r="H42" s="29"/>
      <c r="I42" s="37"/>
      <c r="L42" s="122"/>
      <c r="M42" s="845">
        <v>0</v>
      </c>
      <c r="N42" s="846" t="str">
        <f>IF(M42&gt;0,INDEX(В!$D$11:$D$120,M42+(M42-1),1)," ")</f>
        <v xml:space="preserve"> </v>
      </c>
      <c r="O42" s="22"/>
      <c r="R42" s="848"/>
      <c r="S42" s="928"/>
    </row>
    <row r="43" spans="1:19" ht="32.1" customHeight="1">
      <c r="A43" s="944" t="s">
        <v>33</v>
      </c>
      <c r="B43" s="945"/>
      <c r="C43" s="948" t="s">
        <v>25</v>
      </c>
      <c r="D43" s="949"/>
      <c r="E43" s="949"/>
      <c r="F43" s="949"/>
      <c r="G43" s="949"/>
      <c r="H43" s="950"/>
      <c r="L43" s="348"/>
      <c r="M43" s="845"/>
      <c r="N43" s="846"/>
      <c r="R43" s="29"/>
      <c r="S43" s="37"/>
    </row>
    <row r="44" spans="1:19" ht="32.1" customHeight="1" thickBot="1">
      <c r="A44" s="946"/>
      <c r="B44" s="947"/>
      <c r="C44" s="951"/>
      <c r="D44" s="952"/>
      <c r="E44" s="952"/>
      <c r="F44" s="952"/>
      <c r="G44" s="952"/>
      <c r="H44" s="953"/>
      <c r="I44" s="37"/>
    </row>
    <row r="45" spans="1:19" ht="32.1" customHeight="1">
      <c r="A45" s="954">
        <v>1</v>
      </c>
      <c r="B45" s="955"/>
      <c r="C45" s="955" t="str">
        <f>S22</f>
        <v xml:space="preserve"> </v>
      </c>
      <c r="D45" s="955"/>
      <c r="E45" s="955"/>
      <c r="F45" s="955"/>
      <c r="G45" s="955"/>
      <c r="H45" s="956"/>
      <c r="I45" s="37"/>
      <c r="L45" s="36"/>
      <c r="M45" s="29"/>
      <c r="N45" s="37"/>
    </row>
    <row r="46" spans="1:19" ht="32.1" customHeight="1">
      <c r="A46" s="941"/>
      <c r="B46" s="942"/>
      <c r="C46" s="942"/>
      <c r="D46" s="942"/>
      <c r="E46" s="942"/>
      <c r="F46" s="942"/>
      <c r="G46" s="942"/>
      <c r="H46" s="943"/>
      <c r="I46" s="37"/>
      <c r="L46" s="27"/>
      <c r="M46" s="29"/>
      <c r="N46" s="37"/>
    </row>
    <row r="47" spans="1:19" ht="32.1" customHeight="1">
      <c r="A47" s="941">
        <v>2</v>
      </c>
      <c r="B47" s="942"/>
      <c r="C47" s="925"/>
      <c r="D47" s="925"/>
      <c r="E47" s="925"/>
      <c r="F47" s="925"/>
      <c r="G47" s="925"/>
      <c r="H47" s="926"/>
      <c r="I47" s="37"/>
    </row>
    <row r="48" spans="1:19" ht="32.1" customHeight="1">
      <c r="A48" s="941"/>
      <c r="B48" s="942"/>
      <c r="C48" s="925"/>
      <c r="D48" s="925"/>
      <c r="E48" s="925"/>
      <c r="F48" s="925"/>
      <c r="G48" s="925"/>
      <c r="H48" s="926"/>
    </row>
    <row r="49" spans="1:23" ht="32.1" customHeight="1">
      <c r="A49" s="941">
        <v>3</v>
      </c>
      <c r="B49" s="942"/>
      <c r="C49" s="942" t="str">
        <f>S36</f>
        <v xml:space="preserve"> </v>
      </c>
      <c r="D49" s="942"/>
      <c r="E49" s="942"/>
      <c r="F49" s="942"/>
      <c r="G49" s="942"/>
      <c r="H49" s="943"/>
    </row>
    <row r="50" spans="1:23" ht="32.1" customHeight="1">
      <c r="A50" s="941"/>
      <c r="B50" s="942"/>
      <c r="C50" s="942"/>
      <c r="D50" s="942"/>
      <c r="E50" s="942"/>
      <c r="F50" s="942"/>
      <c r="G50" s="942"/>
      <c r="H50" s="943"/>
    </row>
    <row r="51" spans="1:23" ht="32.1" customHeight="1">
      <c r="A51" s="941">
        <v>3</v>
      </c>
      <c r="B51" s="942"/>
      <c r="C51" s="942" t="str">
        <f>S41</f>
        <v xml:space="preserve"> </v>
      </c>
      <c r="D51" s="942"/>
      <c r="E51" s="942"/>
      <c r="F51" s="942"/>
      <c r="G51" s="942"/>
      <c r="H51" s="943"/>
    </row>
    <row r="52" spans="1:23" ht="32.1" customHeight="1">
      <c r="A52" s="941"/>
      <c r="B52" s="942"/>
      <c r="C52" s="942"/>
      <c r="D52" s="942"/>
      <c r="E52" s="942"/>
      <c r="F52" s="942"/>
      <c r="G52" s="942"/>
      <c r="H52" s="943"/>
      <c r="I52" s="2"/>
      <c r="J52" s="2"/>
      <c r="K52" s="2"/>
      <c r="L52" s="2"/>
      <c r="M52" s="2"/>
      <c r="N52" s="2"/>
    </row>
    <row r="53" spans="1:23" ht="32.1" customHeight="1">
      <c r="A53" s="933">
        <v>5</v>
      </c>
      <c r="B53" s="934"/>
      <c r="C53" s="937"/>
      <c r="D53" s="937"/>
      <c r="E53" s="937"/>
      <c r="F53" s="937"/>
      <c r="G53" s="937"/>
      <c r="H53" s="938"/>
      <c r="I53" s="2"/>
      <c r="J53" s="2"/>
      <c r="K53" s="2"/>
      <c r="L53" s="2"/>
      <c r="M53" s="2"/>
      <c r="N53" s="2"/>
    </row>
    <row r="54" spans="1:23" ht="32.1" customHeight="1">
      <c r="A54" s="933"/>
      <c r="B54" s="934"/>
      <c r="C54" s="937"/>
      <c r="D54" s="937"/>
      <c r="E54" s="937"/>
      <c r="F54" s="937"/>
      <c r="G54" s="937"/>
      <c r="H54" s="938"/>
      <c r="I54" s="2"/>
      <c r="J54" s="2"/>
      <c r="K54" s="2"/>
      <c r="L54" s="2"/>
      <c r="M54" s="2"/>
      <c r="N54" s="2"/>
    </row>
    <row r="55" spans="1:23" ht="32.1" customHeight="1">
      <c r="A55" s="933">
        <v>5</v>
      </c>
      <c r="B55" s="934"/>
      <c r="C55" s="937"/>
      <c r="D55" s="937"/>
      <c r="E55" s="937"/>
      <c r="F55" s="937"/>
      <c r="G55" s="937"/>
      <c r="H55" s="938"/>
      <c r="N55" s="2"/>
    </row>
    <row r="56" spans="1:23" ht="32.1" customHeight="1" thickBot="1">
      <c r="A56" s="935"/>
      <c r="B56" s="936"/>
      <c r="C56" s="939"/>
      <c r="D56" s="939"/>
      <c r="E56" s="939"/>
      <c r="F56" s="939"/>
      <c r="G56" s="939"/>
      <c r="H56" s="940"/>
      <c r="N56" s="2"/>
    </row>
    <row r="57" spans="1:23" ht="24" customHeight="1"/>
    <row r="58" spans="1:23" ht="24" customHeight="1"/>
    <row r="59" spans="1:23" ht="24" customHeight="1"/>
    <row r="60" spans="1:23" ht="24" customHeight="1">
      <c r="C60" s="164" t="str">
        <f>В!A120</f>
        <v xml:space="preserve">Главный судья соревнований, </v>
      </c>
      <c r="D60" s="164"/>
      <c r="E60" s="164"/>
      <c r="F60" s="164"/>
      <c r="G60" s="164"/>
      <c r="H60" s="164"/>
      <c r="I60" s="233"/>
      <c r="J60" s="164"/>
      <c r="K60" s="164"/>
      <c r="L60" s="164"/>
      <c r="M60" s="164" t="str">
        <f>В!G120</f>
        <v>Ярулин ДФ</v>
      </c>
      <c r="N60" s="164"/>
      <c r="O60" s="103"/>
      <c r="P60" s="103"/>
      <c r="Q60" s="103"/>
      <c r="R60" s="103"/>
      <c r="T60" s="103"/>
      <c r="U60" s="103"/>
      <c r="V60" s="103"/>
      <c r="W60" s="103"/>
    </row>
    <row r="61" spans="1:23" ht="24" customHeight="1">
      <c r="C61" s="164" t="str">
        <f>В!A121</f>
        <v>ССВК</v>
      </c>
      <c r="D61" s="164"/>
      <c r="E61" s="164"/>
      <c r="F61" s="164"/>
      <c r="G61" s="164"/>
      <c r="H61" s="164"/>
      <c r="I61" s="164"/>
      <c r="J61" s="164"/>
      <c r="K61" s="164"/>
      <c r="L61" s="164"/>
      <c r="M61" s="164" t="str">
        <f>В!G121</f>
        <v>г.Новосибирск</v>
      </c>
      <c r="N61" s="164"/>
      <c r="O61" s="103"/>
      <c r="P61" s="103"/>
      <c r="Q61" s="103"/>
      <c r="R61" s="103"/>
      <c r="T61" s="103"/>
      <c r="U61" s="103"/>
      <c r="V61" s="103"/>
      <c r="W61" s="103"/>
    </row>
    <row r="62" spans="1:23" ht="24" customHeight="1"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03"/>
      <c r="P62" s="103"/>
      <c r="Q62" s="103"/>
      <c r="R62" s="103"/>
      <c r="T62" s="103"/>
      <c r="U62" s="103"/>
      <c r="V62" s="103"/>
      <c r="W62" s="103"/>
    </row>
    <row r="63" spans="1:23" ht="24" customHeight="1">
      <c r="C63" s="164"/>
      <c r="D63" s="164"/>
      <c r="E63" s="164"/>
      <c r="F63" s="164"/>
      <c r="G63" s="164"/>
      <c r="H63" s="164"/>
      <c r="I63" s="164"/>
      <c r="J63" s="164"/>
      <c r="K63" s="164"/>
      <c r="L63" s="164"/>
      <c r="M63" s="164"/>
      <c r="N63" s="164"/>
      <c r="O63" s="103"/>
      <c r="P63" s="103"/>
      <c r="Q63" s="103"/>
      <c r="R63" s="103"/>
      <c r="T63" s="103"/>
      <c r="U63" s="103"/>
      <c r="V63" s="103"/>
      <c r="W63" s="103"/>
    </row>
    <row r="64" spans="1:23" ht="24" customHeight="1">
      <c r="C64" s="164" t="str">
        <f>В!A123</f>
        <v>Главный секретарь соревнований,</v>
      </c>
      <c r="D64" s="164"/>
      <c r="E64" s="164"/>
      <c r="F64" s="164"/>
      <c r="G64" s="164"/>
      <c r="H64" s="164"/>
      <c r="I64" s="233"/>
      <c r="J64" s="164"/>
      <c r="K64" s="164"/>
      <c r="L64" s="164"/>
      <c r="M64" s="164" t="str">
        <f>В!G123</f>
        <v>Колокольцова ЕВ</v>
      </c>
      <c r="N64" s="164"/>
      <c r="O64" s="103"/>
      <c r="P64" s="103"/>
      <c r="Q64" s="103"/>
      <c r="R64" s="103"/>
      <c r="T64" s="103"/>
      <c r="U64" s="103"/>
      <c r="V64" s="103"/>
      <c r="W64" s="103"/>
    </row>
    <row r="65" spans="3:23" ht="24" customHeight="1">
      <c r="C65" s="164" t="str">
        <f>В!A124</f>
        <v>ССВК</v>
      </c>
      <c r="D65" s="164"/>
      <c r="E65" s="164"/>
      <c r="F65" s="164"/>
      <c r="G65" s="164"/>
      <c r="H65" s="164"/>
      <c r="I65" s="164"/>
      <c r="J65" s="164"/>
      <c r="K65" s="164"/>
      <c r="L65" s="164"/>
      <c r="M65" s="164" t="str">
        <f>В!G124</f>
        <v>г.Кемерово</v>
      </c>
      <c r="N65" s="164"/>
      <c r="O65" s="103"/>
      <c r="P65" s="103"/>
      <c r="Q65" s="103"/>
      <c r="R65" s="103"/>
      <c r="T65" s="103"/>
      <c r="U65" s="103"/>
      <c r="V65" s="103"/>
      <c r="W65" s="103"/>
    </row>
  </sheetData>
  <mergeCells count="64">
    <mergeCell ref="I24:I25"/>
    <mergeCell ref="H28:H29"/>
    <mergeCell ref="I28:I29"/>
    <mergeCell ref="B27:B28"/>
    <mergeCell ref="B29:B30"/>
    <mergeCell ref="B23:B24"/>
    <mergeCell ref="B25:B26"/>
    <mergeCell ref="A1:X1"/>
    <mergeCell ref="A2:X2"/>
    <mergeCell ref="A4:X4"/>
    <mergeCell ref="R35:S35"/>
    <mergeCell ref="N18:N19"/>
    <mergeCell ref="N26:N27"/>
    <mergeCell ref="M18:M19"/>
    <mergeCell ref="S22:S23"/>
    <mergeCell ref="M26:M27"/>
    <mergeCell ref="R22:R23"/>
    <mergeCell ref="L33:N33"/>
    <mergeCell ref="M35:M36"/>
    <mergeCell ref="N35:N36"/>
    <mergeCell ref="R21:S21"/>
    <mergeCell ref="B21:B22"/>
    <mergeCell ref="H24:H25"/>
    <mergeCell ref="C13:C14"/>
    <mergeCell ref="B13:B14"/>
    <mergeCell ref="U7:W9"/>
    <mergeCell ref="C6:W6"/>
    <mergeCell ref="L11:N11"/>
    <mergeCell ref="A11:D11"/>
    <mergeCell ref="G11:I11"/>
    <mergeCell ref="U10:W12"/>
    <mergeCell ref="B15:B16"/>
    <mergeCell ref="B17:B18"/>
    <mergeCell ref="B19:B20"/>
    <mergeCell ref="A55:B56"/>
    <mergeCell ref="C55:H56"/>
    <mergeCell ref="A49:B50"/>
    <mergeCell ref="C49:H50"/>
    <mergeCell ref="A51:B52"/>
    <mergeCell ref="C51:H52"/>
    <mergeCell ref="A53:B54"/>
    <mergeCell ref="C53:H54"/>
    <mergeCell ref="A43:B44"/>
    <mergeCell ref="C43:H44"/>
    <mergeCell ref="A45:B46"/>
    <mergeCell ref="C45:H46"/>
    <mergeCell ref="A47:B48"/>
    <mergeCell ref="L15:N15"/>
    <mergeCell ref="H16:H17"/>
    <mergeCell ref="I16:I17"/>
    <mergeCell ref="H20:H21"/>
    <mergeCell ref="I20:I21"/>
    <mergeCell ref="C47:H48"/>
    <mergeCell ref="S36:S37"/>
    <mergeCell ref="M40:M41"/>
    <mergeCell ref="N40:N41"/>
    <mergeCell ref="M42:M43"/>
    <mergeCell ref="N42:N43"/>
    <mergeCell ref="R41:R42"/>
    <mergeCell ref="S41:S42"/>
    <mergeCell ref="R40:S40"/>
    <mergeCell ref="R36:R37"/>
    <mergeCell ref="M37:M38"/>
    <mergeCell ref="N37:N38"/>
  </mergeCells>
  <pageMargins left="0.70866141732283472" right="0.11811023622047245" top="0.59055118110236227" bottom="0.55118110236220474" header="0.31496062992125984" footer="0.31496062992125984"/>
  <pageSetup paperSize="9" scale="41" fitToHeight="0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70"/>
  <sheetViews>
    <sheetView view="pageBreakPreview" topLeftCell="A8" zoomScale="50" zoomScaleNormal="70" zoomScaleSheetLayoutView="50" workbookViewId="0">
      <selection activeCell="B15" sqref="B15:B32"/>
    </sheetView>
  </sheetViews>
  <sheetFormatPr defaultRowHeight="15"/>
  <cols>
    <col min="1" max="1" width="1.5703125" customWidth="1"/>
    <col min="2" max="2" width="5.7109375" customWidth="1"/>
    <col min="3" max="3" width="4.7109375" customWidth="1"/>
    <col min="4" max="4" width="53.7109375" customWidth="1"/>
    <col min="5" max="5" width="9.28515625" customWidth="1"/>
    <col min="6" max="7" width="2.7109375" customWidth="1"/>
    <col min="8" max="8" width="5.7109375" customWidth="1"/>
    <col min="9" max="9" width="4.7109375" customWidth="1"/>
    <col min="10" max="10" width="30.7109375" customWidth="1"/>
    <col min="11" max="12" width="2.7109375" customWidth="1"/>
    <col min="13" max="13" width="5.7109375" customWidth="1"/>
    <col min="14" max="14" width="4.7109375" customWidth="1"/>
    <col min="15" max="15" width="30.7109375" customWidth="1"/>
    <col min="16" max="17" width="2.7109375" customWidth="1"/>
    <col min="18" max="18" width="5.7109375" customWidth="1"/>
    <col min="19" max="19" width="4.7109375" customWidth="1"/>
    <col min="20" max="20" width="30.7109375" customWidth="1"/>
    <col min="21" max="22" width="3.7109375" customWidth="1"/>
    <col min="23" max="23" width="5.7109375" hidden="1" customWidth="1"/>
    <col min="24" max="24" width="5.7109375" customWidth="1"/>
    <col min="25" max="25" width="30.7109375" customWidth="1"/>
  </cols>
  <sheetData>
    <row r="1" spans="2:25" ht="30" customHeight="1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</row>
    <row r="2" spans="2:25" ht="30" customHeight="1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</row>
    <row r="3" spans="2:25" ht="27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</row>
    <row r="4" spans="2:25" ht="30" customHeight="1">
      <c r="B4" s="557" t="s">
        <v>31</v>
      </c>
      <c r="C4" s="557"/>
      <c r="D4" s="557"/>
      <c r="E4" s="557"/>
      <c r="F4" s="557"/>
      <c r="G4" s="557"/>
      <c r="H4" s="557"/>
      <c r="I4" s="557"/>
      <c r="J4" s="557"/>
      <c r="K4" s="557"/>
      <c r="L4" s="557"/>
      <c r="M4" s="557"/>
      <c r="N4" s="557"/>
      <c r="O4" s="557"/>
      <c r="P4" s="557"/>
      <c r="Q4" s="557"/>
      <c r="R4" s="557"/>
      <c r="S4" s="557"/>
      <c r="T4" s="557"/>
      <c r="U4" s="557"/>
      <c r="V4" s="557"/>
      <c r="W4" s="557"/>
      <c r="X4" s="557"/>
      <c r="Y4" s="557"/>
    </row>
    <row r="6" spans="2:25" ht="90.75" customHeight="1">
      <c r="B6" s="774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C6" s="774"/>
      <c r="D6" s="774"/>
      <c r="E6" s="774"/>
      <c r="F6" s="774"/>
      <c r="G6" s="774"/>
      <c r="H6" s="774"/>
      <c r="I6" s="774"/>
      <c r="J6" s="774"/>
      <c r="K6" s="774"/>
      <c r="L6" s="774"/>
      <c r="M6" s="774"/>
      <c r="N6" s="774"/>
      <c r="O6" s="774"/>
      <c r="P6" s="774"/>
      <c r="Q6" s="774"/>
      <c r="R6" s="774"/>
      <c r="S6" s="774"/>
      <c r="T6" s="774"/>
      <c r="U6" s="774"/>
      <c r="V6" s="774"/>
      <c r="W6" s="774"/>
      <c r="X6" s="774"/>
      <c r="Y6" s="774"/>
    </row>
    <row r="7" spans="2:25" ht="27" hidden="1" customHeight="1">
      <c r="U7" s="695">
        <f>В!B8</f>
        <v>50</v>
      </c>
      <c r="V7" s="695"/>
      <c r="W7" s="695"/>
      <c r="X7" s="695"/>
    </row>
    <row r="8" spans="2:25" ht="24" customHeight="1">
      <c r="C8" s="140" t="str">
        <f>В!H8</f>
        <v>01-02 мая 2022г</v>
      </c>
      <c r="D8" s="1"/>
      <c r="E8" s="1"/>
      <c r="K8" s="2"/>
      <c r="L8" s="2"/>
      <c r="M8" s="2"/>
      <c r="N8" s="2"/>
      <c r="O8" s="2"/>
      <c r="P8" s="2"/>
      <c r="Q8" s="2"/>
      <c r="R8" s="74"/>
      <c r="S8" s="74"/>
      <c r="T8" s="2"/>
      <c r="U8" s="695"/>
      <c r="V8" s="695"/>
      <c r="W8" s="695"/>
      <c r="X8" s="695"/>
    </row>
    <row r="9" spans="2:25" ht="33.6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159" t="s">
        <v>207</v>
      </c>
      <c r="Q9" s="2"/>
      <c r="U9" s="605"/>
      <c r="V9" s="605"/>
      <c r="W9" s="605"/>
      <c r="X9" s="605"/>
      <c r="Y9" s="205" t="s">
        <v>3</v>
      </c>
    </row>
    <row r="10" spans="2:25" ht="42.75" customHeight="1">
      <c r="U10" s="445" t="str">
        <f>В!$B$9</f>
        <v>WW</v>
      </c>
      <c r="V10" s="445"/>
      <c r="W10" s="445"/>
      <c r="X10" s="445"/>
    </row>
    <row r="11" spans="2:25" ht="24" customHeight="1">
      <c r="B11" s="900" t="s">
        <v>221</v>
      </c>
      <c r="C11" s="900"/>
      <c r="D11" s="900"/>
      <c r="E11" s="900"/>
      <c r="F11" s="105"/>
      <c r="G11" s="105"/>
      <c r="H11" s="900" t="s">
        <v>218</v>
      </c>
      <c r="I11" s="900"/>
      <c r="J11" s="900"/>
      <c r="K11" s="105"/>
      <c r="L11" s="105"/>
      <c r="M11" s="900" t="s">
        <v>208</v>
      </c>
      <c r="N11" s="900"/>
      <c r="O11" s="900"/>
      <c r="P11" s="105"/>
      <c r="Q11" s="105"/>
      <c r="R11" s="109" t="s">
        <v>220</v>
      </c>
      <c r="S11" s="109"/>
      <c r="T11" s="109"/>
      <c r="U11" s="445"/>
      <c r="V11" s="445"/>
      <c r="W11" s="445"/>
      <c r="X11" s="445"/>
    </row>
    <row r="12" spans="2:25" ht="24" customHeight="1" thickBot="1">
      <c r="M12" s="860"/>
      <c r="N12" s="860"/>
      <c r="O12" s="860"/>
      <c r="U12" s="445"/>
      <c r="V12" s="445"/>
      <c r="W12" s="445"/>
      <c r="X12" s="445"/>
    </row>
    <row r="13" spans="2:25" ht="24" customHeight="1">
      <c r="B13" s="199" t="s">
        <v>211</v>
      </c>
      <c r="C13" s="959" t="s">
        <v>24</v>
      </c>
      <c r="D13" s="957" t="s">
        <v>229</v>
      </c>
      <c r="E13" s="33" t="s">
        <v>197</v>
      </c>
    </row>
    <row r="14" spans="2:25" ht="24" customHeight="1" thickBot="1">
      <c r="B14" s="446" t="s">
        <v>212</v>
      </c>
      <c r="C14" s="960"/>
      <c r="D14" s="958"/>
      <c r="E14" s="246" t="s">
        <v>210</v>
      </c>
      <c r="H14" s="860"/>
      <c r="I14" s="860"/>
      <c r="J14" s="860"/>
      <c r="R14" s="860"/>
      <c r="S14" s="860"/>
      <c r="T14" s="860"/>
    </row>
    <row r="15" spans="2:25" ht="32.1" customHeight="1">
      <c r="B15" s="965" t="s">
        <v>232</v>
      </c>
      <c r="C15" s="971">
        <v>1</v>
      </c>
      <c r="D15" s="414" t="str">
        <f>В!D11</f>
        <v>ЦЫБЕНОВА Ханда</v>
      </c>
      <c r="E15" s="415" t="str">
        <f>В!G11</f>
        <v>МС</v>
      </c>
      <c r="H15" s="122"/>
      <c r="I15" s="931">
        <v>1</v>
      </c>
      <c r="J15" s="967" t="str">
        <f>D15</f>
        <v>ЦЫБЕНОВА Ханда</v>
      </c>
      <c r="M15" s="3"/>
      <c r="N15" s="3"/>
      <c r="O15" s="3"/>
      <c r="R15" s="860"/>
      <c r="S15" s="860"/>
      <c r="T15" s="860"/>
    </row>
    <row r="16" spans="2:25" ht="32.1" customHeight="1" thickBot="1">
      <c r="B16" s="966"/>
      <c r="C16" s="932"/>
      <c r="D16" s="241" t="str">
        <f>В!I11</f>
        <v>Иркутская область - Республика Бурятия</v>
      </c>
      <c r="E16" s="191" t="str">
        <f>В!H11</f>
        <v>26.07.2000</v>
      </c>
      <c r="H16" s="348"/>
      <c r="I16" s="931"/>
      <c r="J16" s="968"/>
      <c r="K16" s="25"/>
      <c r="L16" s="21"/>
      <c r="M16" s="372"/>
      <c r="N16" s="845">
        <v>0</v>
      </c>
      <c r="O16" s="846" t="str">
        <f>IF(N16&gt;0,INDEX(В!$D$11:$D$120,N16+(N16-1),1)," ")</f>
        <v xml:space="preserve"> </v>
      </c>
    </row>
    <row r="17" spans="1:27" ht="32.1" customHeight="1" thickTop="1">
      <c r="A17" s="998"/>
      <c r="B17" s="413"/>
      <c r="C17" s="930">
        <v>2</v>
      </c>
      <c r="D17" s="203" t="str">
        <f>В!D13</f>
        <v>БЕКТИНА Галина</v>
      </c>
      <c r="E17" s="131" t="str">
        <f>В!G13</f>
        <v>КМС</v>
      </c>
      <c r="K17" s="26"/>
      <c r="M17" s="372"/>
      <c r="N17" s="845"/>
      <c r="O17" s="846"/>
      <c r="P17" s="25"/>
    </row>
    <row r="18" spans="1:27" ht="32.1" customHeight="1">
      <c r="A18" s="998"/>
      <c r="B18" s="412"/>
      <c r="C18" s="931"/>
      <c r="D18" s="216" t="str">
        <f>В!I13</f>
        <v>Иркутская область</v>
      </c>
      <c r="E18" s="190" t="str">
        <f>В!H13</f>
        <v>07.12.1998</v>
      </c>
      <c r="F18" s="25"/>
      <c r="G18" s="34"/>
      <c r="H18" s="372"/>
      <c r="I18" s="845">
        <v>0</v>
      </c>
      <c r="J18" s="846" t="str">
        <f>IF(I18&gt;0,INDEX(В!$D$11:$D$120,I18+(I18-1),1)," ")</f>
        <v xml:space="preserve"> </v>
      </c>
      <c r="K18" s="22"/>
      <c r="M18" s="250"/>
      <c r="N18" s="374"/>
      <c r="O18" s="212"/>
      <c r="P18" s="26"/>
    </row>
    <row r="19" spans="1:27" ht="32.1" customHeight="1">
      <c r="A19" s="998"/>
      <c r="B19" s="412"/>
      <c r="C19" s="931">
        <v>3</v>
      </c>
      <c r="D19" s="204" t="str">
        <f>В!D15</f>
        <v>ФЕДОРОВА Анжелика</v>
      </c>
      <c r="E19" s="115" t="str">
        <f>В!G15</f>
        <v>МС</v>
      </c>
      <c r="F19" s="22"/>
      <c r="H19" s="372"/>
      <c r="I19" s="845"/>
      <c r="J19" s="846"/>
      <c r="M19" s="250"/>
      <c r="N19" s="374"/>
      <c r="O19" s="212"/>
      <c r="P19" s="26"/>
      <c r="Q19" s="22"/>
      <c r="R19" s="372"/>
      <c r="S19" s="845">
        <v>0</v>
      </c>
      <c r="T19" s="846" t="str">
        <f>IF(S19&gt;0,INDEX(В!$D$11:$D$120,S19+(S19-1),1)," ")</f>
        <v xml:space="preserve"> </v>
      </c>
    </row>
    <row r="20" spans="1:27" ht="32.1" customHeight="1" thickBot="1">
      <c r="A20" s="998"/>
      <c r="B20" s="416"/>
      <c r="C20" s="932"/>
      <c r="D20" s="241" t="str">
        <f>В!I15</f>
        <v>Кемеровская область</v>
      </c>
      <c r="E20" s="191" t="str">
        <f>В!H15</f>
        <v>05.11.1997</v>
      </c>
      <c r="P20" s="26"/>
      <c r="R20" s="372"/>
      <c r="S20" s="845"/>
      <c r="T20" s="846"/>
      <c r="U20" s="25"/>
      <c r="X20" s="860"/>
      <c r="Y20" s="860"/>
    </row>
    <row r="21" spans="1:27" ht="32.1" customHeight="1" thickTop="1">
      <c r="B21" s="999" t="s">
        <v>232</v>
      </c>
      <c r="C21" s="972">
        <v>4</v>
      </c>
      <c r="D21" s="203" t="str">
        <f>В!D17</f>
        <v>БЕКБАУЛОВА Лучана</v>
      </c>
      <c r="E21" s="131" t="str">
        <f>В!G17</f>
        <v>МС</v>
      </c>
      <c r="G21" s="427"/>
      <c r="H21" s="122"/>
      <c r="I21" s="931">
        <v>4</v>
      </c>
      <c r="J21" s="969" t="str">
        <f>D21</f>
        <v>БЕКБАУЛОВА Лучана</v>
      </c>
      <c r="P21" s="26"/>
      <c r="R21" s="83"/>
      <c r="S21" s="164"/>
      <c r="T21" s="213"/>
      <c r="U21" s="26"/>
      <c r="X21" s="900" t="s">
        <v>204</v>
      </c>
      <c r="Y21" s="900"/>
    </row>
    <row r="22" spans="1:27" ht="32.1" customHeight="1">
      <c r="B22" s="1000"/>
      <c r="C22" s="973"/>
      <c r="D22" s="447" t="str">
        <f>В!I17</f>
        <v>Кемеровская область</v>
      </c>
      <c r="E22" s="244" t="str">
        <f>В!H17</f>
        <v>10.07.2002</v>
      </c>
      <c r="G22" s="427"/>
      <c r="H22" s="425"/>
      <c r="I22" s="973"/>
      <c r="J22" s="970"/>
      <c r="K22" s="25"/>
      <c r="L22" s="21"/>
      <c r="M22" s="372"/>
      <c r="N22" s="845">
        <v>0</v>
      </c>
      <c r="O22" s="846" t="str">
        <f>IF(N22&gt;0,INDEX(В!$D$11:$D$120,N22+(N22-1),1)," ")</f>
        <v xml:space="preserve"> </v>
      </c>
      <c r="P22" s="22"/>
      <c r="R22" s="83"/>
      <c r="S22" s="164"/>
      <c r="T22" s="213"/>
      <c r="U22" s="26"/>
    </row>
    <row r="23" spans="1:27" ht="32.1" customHeight="1" thickBot="1">
      <c r="B23" s="965" t="s">
        <v>232</v>
      </c>
      <c r="C23" s="931">
        <v>5</v>
      </c>
      <c r="D23" s="204" t="str">
        <f>В!D19</f>
        <v>ТЮМЕРЕКОВА Мария</v>
      </c>
      <c r="E23" s="115" t="str">
        <f>В!G19</f>
        <v>МСМК</v>
      </c>
      <c r="G23" s="427"/>
      <c r="H23" s="122"/>
      <c r="I23" s="931">
        <v>5</v>
      </c>
      <c r="J23" s="969" t="str">
        <f>D23</f>
        <v>ТЮМЕРЕКОВА Мария</v>
      </c>
      <c r="K23" s="22"/>
      <c r="M23" s="372"/>
      <c r="N23" s="845"/>
      <c r="O23" s="846"/>
      <c r="U23" s="26"/>
    </row>
    <row r="24" spans="1:27" ht="32.1" customHeight="1" thickBot="1">
      <c r="B24" s="1001"/>
      <c r="C24" s="931"/>
      <c r="D24" s="216" t="str">
        <f>В!I19</f>
        <v>Кемеровская область - Свердловская область</v>
      </c>
      <c r="E24" s="190" t="str">
        <f>В!H19</f>
        <v>12.08.2000</v>
      </c>
      <c r="G24" s="427"/>
      <c r="H24" s="371"/>
      <c r="I24" s="932"/>
      <c r="J24" s="997"/>
      <c r="M24" s="432"/>
      <c r="N24" s="432"/>
      <c r="O24" s="432"/>
      <c r="P24" s="432"/>
      <c r="Q24" s="432"/>
      <c r="R24" s="432"/>
      <c r="S24" s="432"/>
      <c r="T24" s="432"/>
      <c r="U24" s="432"/>
      <c r="V24" s="21"/>
      <c r="W24" s="71"/>
      <c r="X24" s="827">
        <v>0</v>
      </c>
      <c r="Y24" s="974" t="str">
        <f>IF(X24&gt;0,INDEX(В!$D$11:$D$120,X24+(X24-1),1)," ")</f>
        <v xml:space="preserve"> </v>
      </c>
    </row>
    <row r="25" spans="1:27" ht="32.1" customHeight="1" thickTop="1" thickBot="1">
      <c r="B25" s="965" t="s">
        <v>232</v>
      </c>
      <c r="C25" s="931">
        <v>6</v>
      </c>
      <c r="D25" s="204" t="str">
        <f>В!D21</f>
        <v>БОЙДОЕВА Даяна</v>
      </c>
      <c r="E25" s="115" t="str">
        <f>В!G21</f>
        <v>КМС</v>
      </c>
      <c r="H25" s="122"/>
      <c r="I25" s="931">
        <v>6</v>
      </c>
      <c r="J25" s="969" t="str">
        <f>D25</f>
        <v>БОЙДОЕВА Даяна</v>
      </c>
      <c r="U25" s="26"/>
      <c r="X25" s="848"/>
      <c r="Y25" s="975"/>
    </row>
    <row r="26" spans="1:27" ht="32.1" customHeight="1">
      <c r="B26" s="1001"/>
      <c r="C26" s="931"/>
      <c r="D26" s="216" t="str">
        <f>В!I21</f>
        <v>Кемеровская область</v>
      </c>
      <c r="E26" s="190" t="str">
        <f>В!H21</f>
        <v>09.10.2002</v>
      </c>
      <c r="H26" s="425"/>
      <c r="I26" s="973"/>
      <c r="J26" s="970"/>
      <c r="K26" s="25"/>
      <c r="L26" s="21"/>
      <c r="M26" s="372"/>
      <c r="N26" s="845">
        <v>0</v>
      </c>
      <c r="O26" s="846" t="str">
        <f>IF(N26&gt;0,INDEX(В!$D$11:$D$120,N26+(N26-1),1)," ")</f>
        <v xml:space="preserve"> </v>
      </c>
      <c r="R26" s="83"/>
      <c r="S26" s="164"/>
      <c r="T26" s="213"/>
      <c r="U26" s="26"/>
    </row>
    <row r="27" spans="1:27" ht="32.1" customHeight="1">
      <c r="B27" s="965" t="s">
        <v>232</v>
      </c>
      <c r="C27" s="931">
        <v>7</v>
      </c>
      <c r="D27" s="204" t="str">
        <f>В!D23</f>
        <v>РЯБКО Ирина</v>
      </c>
      <c r="E27" s="115" t="str">
        <f>В!G23</f>
        <v>КМС</v>
      </c>
      <c r="H27" s="122"/>
      <c r="I27" s="931">
        <v>7</v>
      </c>
      <c r="J27" s="969" t="str">
        <f>D27</f>
        <v>РЯБКО Ирина</v>
      </c>
      <c r="K27" s="22"/>
      <c r="M27" s="372"/>
      <c r="N27" s="845"/>
      <c r="O27" s="846"/>
      <c r="P27" s="35"/>
      <c r="R27" s="83"/>
      <c r="S27" s="164"/>
      <c r="T27" s="213"/>
      <c r="U27" s="26"/>
    </row>
    <row r="28" spans="1:27" ht="32.1" customHeight="1" thickBot="1">
      <c r="B28" s="1001"/>
      <c r="C28" s="931"/>
      <c r="D28" s="216" t="str">
        <f>В!I23</f>
        <v>Красноярский край</v>
      </c>
      <c r="E28" s="190" t="str">
        <f>В!H23</f>
        <v>07.10.2003</v>
      </c>
      <c r="H28" s="371"/>
      <c r="I28" s="932"/>
      <c r="J28" s="997"/>
      <c r="M28" s="250"/>
      <c r="N28" s="374"/>
      <c r="O28" s="212"/>
      <c r="P28" s="26"/>
      <c r="Q28" s="22"/>
      <c r="R28" s="372"/>
      <c r="S28" s="745">
        <v>0</v>
      </c>
      <c r="T28" s="411" t="str">
        <f>IF(S28&gt;0,INDEX(В!$D$11:$D$120,S28+(S28-1),1)," ")</f>
        <v xml:space="preserve"> </v>
      </c>
      <c r="U28" s="22"/>
    </row>
    <row r="29" spans="1:27" ht="32.1" customHeight="1" thickTop="1">
      <c r="B29" s="965" t="s">
        <v>232</v>
      </c>
      <c r="C29" s="931">
        <v>8</v>
      </c>
      <c r="D29" s="204" t="str">
        <f>В!D25</f>
        <v>ДАРЖАА Алдынай</v>
      </c>
      <c r="E29" s="115" t="str">
        <f>В!G25</f>
        <v>КМС</v>
      </c>
      <c r="G29" s="427"/>
      <c r="H29" s="122"/>
      <c r="I29" s="931">
        <v>8</v>
      </c>
      <c r="J29" s="996" t="str">
        <f>D29</f>
        <v>ДАРЖАА Алдынай</v>
      </c>
      <c r="M29" s="250"/>
      <c r="N29" s="374"/>
      <c r="O29" s="212"/>
      <c r="P29" s="26"/>
      <c r="R29" s="372"/>
      <c r="S29" s="746"/>
      <c r="T29" s="411"/>
      <c r="AA29" s="418"/>
    </row>
    <row r="30" spans="1:27" ht="32.1" customHeight="1">
      <c r="B30" s="1001"/>
      <c r="C30" s="931"/>
      <c r="D30" s="216" t="str">
        <f>В!I25</f>
        <v>Республика Тыва</v>
      </c>
      <c r="E30" s="190" t="str">
        <f>В!H25</f>
        <v>24.03.2000</v>
      </c>
      <c r="G30" s="427"/>
      <c r="H30" s="425"/>
      <c r="I30" s="973"/>
      <c r="J30" s="970"/>
      <c r="K30" s="25"/>
      <c r="L30" s="21"/>
      <c r="M30" s="372"/>
      <c r="N30" s="845">
        <v>0</v>
      </c>
      <c r="O30" s="846" t="str">
        <f>IF(N30&gt;0,INDEX(В!$D$11:$D$120,N30+(N30-1),1)," ")</f>
        <v xml:space="preserve"> </v>
      </c>
      <c r="P30" s="22"/>
      <c r="V30" s="139"/>
      <c r="W30" s="374"/>
      <c r="X30" s="210"/>
      <c r="Y30" s="26"/>
    </row>
    <row r="31" spans="1:27" ht="32.1" customHeight="1">
      <c r="B31" s="965" t="s">
        <v>232</v>
      </c>
      <c r="C31" s="931">
        <v>9</v>
      </c>
      <c r="D31" s="204" t="str">
        <f>В!D27</f>
        <v>САГАЛАКОВА Алена</v>
      </c>
      <c r="E31" s="115" t="str">
        <f>В!G27</f>
        <v>КМС</v>
      </c>
      <c r="G31" s="427"/>
      <c r="H31" s="122"/>
      <c r="I31" s="931">
        <v>9</v>
      </c>
      <c r="J31" s="969" t="str">
        <f>D31</f>
        <v>САГАЛАКОВА Алена</v>
      </c>
      <c r="K31" s="22"/>
      <c r="M31" s="372"/>
      <c r="N31" s="845"/>
      <c r="O31" s="846"/>
    </row>
    <row r="32" spans="1:27" ht="32.1" customHeight="1" thickBot="1">
      <c r="B32" s="1001"/>
      <c r="C32" s="931"/>
      <c r="D32" s="216" t="str">
        <f>В!I27</f>
        <v>Республика Хакасия</v>
      </c>
      <c r="E32" s="190" t="str">
        <f>В!H27</f>
        <v>24.04.2002</v>
      </c>
      <c r="G32" s="427"/>
      <c r="H32" s="371"/>
      <c r="I32" s="932"/>
      <c r="J32" s="997"/>
    </row>
    <row r="33" spans="2:25" ht="26.1" customHeight="1" thickTop="1">
      <c r="B33" s="27"/>
      <c r="C33" s="55"/>
      <c r="D33" s="56"/>
      <c r="E33" s="57"/>
      <c r="H33" s="20"/>
      <c r="I33" s="20"/>
      <c r="J33" s="20"/>
    </row>
    <row r="34" spans="2:25" ht="25.5" customHeight="1" thickBot="1">
      <c r="B34" s="27"/>
      <c r="C34" s="55"/>
      <c r="D34" s="56"/>
      <c r="E34" s="57"/>
      <c r="H34" s="20"/>
      <c r="I34" s="20"/>
      <c r="J34" s="20"/>
    </row>
    <row r="35" spans="2:25" ht="20.100000000000001" customHeight="1" thickBot="1">
      <c r="B35" s="60"/>
      <c r="C35" s="66"/>
      <c r="D35" s="67"/>
      <c r="E35" s="68"/>
      <c r="F35" s="40"/>
      <c r="G35" s="40"/>
      <c r="H35" s="61"/>
      <c r="I35" s="61"/>
      <c r="J35" s="61"/>
      <c r="K35" s="40"/>
      <c r="L35" s="40"/>
      <c r="M35" s="40"/>
      <c r="N35" s="40"/>
      <c r="O35" s="40"/>
      <c r="P35" s="41"/>
    </row>
    <row r="36" spans="2:25" ht="26.1" customHeight="1">
      <c r="B36" s="62"/>
      <c r="C36" s="48"/>
      <c r="D36" s="995" t="s">
        <v>213</v>
      </c>
      <c r="E36" s="995"/>
      <c r="F36" s="995"/>
      <c r="G36" s="105"/>
      <c r="H36" s="900" t="s">
        <v>216</v>
      </c>
      <c r="I36" s="900"/>
      <c r="J36" s="900"/>
      <c r="M36" s="860"/>
      <c r="N36" s="860"/>
      <c r="O36" s="860"/>
      <c r="P36" s="42"/>
      <c r="R36" s="944" t="s">
        <v>33</v>
      </c>
      <c r="S36" s="945"/>
      <c r="T36" s="948" t="s">
        <v>25</v>
      </c>
      <c r="U36" s="949"/>
      <c r="V36" s="949"/>
      <c r="W36" s="949"/>
      <c r="X36" s="949"/>
      <c r="Y36" s="950"/>
    </row>
    <row r="37" spans="2:25" ht="26.1" customHeight="1" thickBot="1">
      <c r="B37" s="375"/>
      <c r="C37" s="931">
        <v>0</v>
      </c>
      <c r="D37" s="846" t="str">
        <f>IF(C37&gt;0,INDEX(В!$D$11:$D$120,C37+(C37-1),1)," ")</f>
        <v xml:space="preserve"> </v>
      </c>
      <c r="H37" s="36"/>
      <c r="I37" s="69"/>
      <c r="J37" s="70"/>
      <c r="M37" s="36"/>
      <c r="N37" s="69"/>
      <c r="O37" s="37"/>
      <c r="P37" s="42"/>
      <c r="R37" s="946"/>
      <c r="S37" s="947"/>
      <c r="T37" s="951"/>
      <c r="U37" s="952"/>
      <c r="V37" s="952"/>
      <c r="W37" s="952"/>
      <c r="X37" s="952"/>
      <c r="Y37" s="953"/>
    </row>
    <row r="38" spans="2:25" ht="32.1" customHeight="1" thickBot="1">
      <c r="B38" s="376"/>
      <c r="C38" s="931"/>
      <c r="D38" s="846"/>
      <c r="E38" s="35"/>
      <c r="F38" s="21"/>
      <c r="G38" s="1"/>
      <c r="H38" s="122"/>
      <c r="I38" s="845">
        <v>0</v>
      </c>
      <c r="J38" s="846" t="str">
        <f>IF(I38&gt;0,INDEX(В!$D$11:$D$120,I38+(I38-1),1)," ")</f>
        <v xml:space="preserve"> </v>
      </c>
      <c r="N38" s="900" t="s">
        <v>205</v>
      </c>
      <c r="O38" s="900"/>
      <c r="P38" s="42"/>
      <c r="R38" s="988">
        <v>1</v>
      </c>
      <c r="S38" s="989"/>
      <c r="T38" s="986" t="str">
        <f>Y24</f>
        <v xml:space="preserve"> </v>
      </c>
      <c r="U38" s="986"/>
      <c r="V38" s="986"/>
      <c r="W38" s="986"/>
      <c r="X38" s="986"/>
      <c r="Y38" s="987"/>
    </row>
    <row r="39" spans="2:25" ht="32.1" customHeight="1">
      <c r="B39" s="375"/>
      <c r="C39" s="931">
        <v>0</v>
      </c>
      <c r="D39" s="846" t="str">
        <f>IF(C39&gt;0,INDEX(В!$D$11:$D$120,C39+(C39-1),1)," ")</f>
        <v xml:space="preserve"> </v>
      </c>
      <c r="E39" s="34"/>
      <c r="H39" s="348"/>
      <c r="I39" s="845"/>
      <c r="J39" s="846"/>
      <c r="K39" s="35"/>
      <c r="L39" s="21"/>
      <c r="M39" s="1"/>
      <c r="N39" s="990">
        <v>0</v>
      </c>
      <c r="O39" s="992" t="str">
        <f>IF(N39&gt;0,INDEX(В!$D$11:$D$120,N39+(N39-1),1)," ")</f>
        <v xml:space="preserve"> </v>
      </c>
      <c r="P39" s="42"/>
      <c r="R39" s="980"/>
      <c r="S39" s="981"/>
      <c r="T39" s="982"/>
      <c r="U39" s="982"/>
      <c r="V39" s="982"/>
      <c r="W39" s="982"/>
      <c r="X39" s="982"/>
      <c r="Y39" s="983"/>
    </row>
    <row r="40" spans="2:25" ht="32.1" customHeight="1" thickBot="1">
      <c r="B40" s="376"/>
      <c r="C40" s="931"/>
      <c r="D40" s="846"/>
      <c r="H40" s="122"/>
      <c r="I40" s="845">
        <v>0</v>
      </c>
      <c r="J40" s="846" t="str">
        <f>IF(I40&gt;0,INDEX(В!$D$11:$D$120,I40+(I40-1),1)," ")</f>
        <v xml:space="preserve"> </v>
      </c>
      <c r="K40" s="22"/>
      <c r="N40" s="991"/>
      <c r="O40" s="993"/>
      <c r="P40" s="42"/>
      <c r="R40" s="980">
        <v>2</v>
      </c>
      <c r="S40" s="981"/>
      <c r="T40" s="976"/>
      <c r="U40" s="976"/>
      <c r="V40" s="976"/>
      <c r="W40" s="976"/>
      <c r="X40" s="976"/>
      <c r="Y40" s="977"/>
    </row>
    <row r="41" spans="2:25" ht="32.1" customHeight="1">
      <c r="B41" s="43"/>
      <c r="D41" s="3"/>
      <c r="H41" s="348"/>
      <c r="I41" s="845"/>
      <c r="J41" s="846"/>
      <c r="N41" s="72"/>
      <c r="O41" s="72"/>
      <c r="P41" s="42"/>
      <c r="R41" s="980"/>
      <c r="S41" s="981"/>
      <c r="T41" s="976"/>
      <c r="U41" s="976"/>
      <c r="V41" s="976"/>
      <c r="W41" s="976"/>
      <c r="X41" s="976"/>
      <c r="Y41" s="977"/>
    </row>
    <row r="42" spans="2:25" ht="32.1" customHeight="1">
      <c r="B42" s="43"/>
      <c r="D42" s="3"/>
      <c r="M42" s="3"/>
      <c r="N42" s="3"/>
      <c r="O42" s="3"/>
      <c r="P42" s="42"/>
      <c r="R42" s="980">
        <v>3</v>
      </c>
      <c r="S42" s="981"/>
      <c r="T42" s="982" t="str">
        <f>O39</f>
        <v xml:space="preserve"> </v>
      </c>
      <c r="U42" s="982"/>
      <c r="V42" s="982"/>
      <c r="W42" s="982"/>
      <c r="X42" s="982"/>
      <c r="Y42" s="983"/>
    </row>
    <row r="43" spans="2:25" ht="32.1" customHeight="1">
      <c r="B43" s="43"/>
      <c r="D43" s="3"/>
      <c r="E43" s="994" t="s">
        <v>215</v>
      </c>
      <c r="F43" s="994"/>
      <c r="G43" s="994"/>
      <c r="H43" s="994"/>
      <c r="I43" s="994"/>
      <c r="J43" s="994"/>
      <c r="P43" s="42"/>
      <c r="R43" s="980"/>
      <c r="S43" s="981"/>
      <c r="T43" s="982"/>
      <c r="U43" s="982"/>
      <c r="V43" s="982"/>
      <c r="W43" s="982"/>
      <c r="X43" s="982"/>
      <c r="Y43" s="983"/>
    </row>
    <row r="44" spans="2:25" ht="32.1" customHeight="1">
      <c r="B44" s="375"/>
      <c r="C44" s="931">
        <v>0</v>
      </c>
      <c r="D44" s="846" t="str">
        <f>IF(C44&gt;0,INDEX(В!$D$11:$D$120,C44+(C44-1),1)," ")</f>
        <v xml:space="preserve"> </v>
      </c>
      <c r="H44" s="36"/>
      <c r="I44" s="69"/>
      <c r="J44" s="70"/>
      <c r="M44" s="36"/>
      <c r="N44" s="69"/>
      <c r="O44" s="37"/>
      <c r="P44" s="42"/>
      <c r="R44" s="980">
        <v>3</v>
      </c>
      <c r="S44" s="981"/>
      <c r="T44" s="982" t="str">
        <f>O46</f>
        <v xml:space="preserve"> </v>
      </c>
      <c r="U44" s="982"/>
      <c r="V44" s="982"/>
      <c r="W44" s="982"/>
      <c r="X44" s="982"/>
      <c r="Y44" s="983"/>
    </row>
    <row r="45" spans="2:25" ht="32.1" customHeight="1" thickBot="1">
      <c r="B45" s="376"/>
      <c r="C45" s="931"/>
      <c r="D45" s="846"/>
      <c r="E45" s="35"/>
      <c r="F45" s="21"/>
      <c r="G45" s="1"/>
      <c r="H45" s="122"/>
      <c r="I45" s="845">
        <v>0</v>
      </c>
      <c r="J45" s="846" t="str">
        <f>IF(I45&gt;0,INDEX(В!$D$11:$D$120,I45+(I45-1),1)," ")</f>
        <v xml:space="preserve"> </v>
      </c>
      <c r="N45" s="900" t="s">
        <v>205</v>
      </c>
      <c r="O45" s="900"/>
      <c r="P45" s="42"/>
      <c r="R45" s="980"/>
      <c r="S45" s="981"/>
      <c r="T45" s="982"/>
      <c r="U45" s="982"/>
      <c r="V45" s="982"/>
      <c r="W45" s="982"/>
      <c r="X45" s="982"/>
      <c r="Y45" s="983"/>
    </row>
    <row r="46" spans="2:25" ht="32.1" customHeight="1">
      <c r="B46" s="375"/>
      <c r="C46" s="931">
        <v>0</v>
      </c>
      <c r="D46" s="846" t="str">
        <f>IF(C46&gt;0,INDEX(В!$D$11:$D$120,C46+(C46-1),1)," ")</f>
        <v xml:space="preserve"> </v>
      </c>
      <c r="E46" s="34"/>
      <c r="H46" s="348"/>
      <c r="I46" s="845"/>
      <c r="J46" s="846"/>
      <c r="K46" s="25"/>
      <c r="L46" s="21"/>
      <c r="M46" s="1"/>
      <c r="N46" s="990">
        <v>0</v>
      </c>
      <c r="O46" s="992" t="str">
        <f>IF(N46&gt;0,INDEX(В!$D$11:$D$120,N46+(N46-1),1)," ")</f>
        <v xml:space="preserve"> </v>
      </c>
      <c r="P46" s="42"/>
      <c r="R46" s="980">
        <v>5</v>
      </c>
      <c r="S46" s="981"/>
      <c r="T46" s="976"/>
      <c r="U46" s="976"/>
      <c r="V46" s="976"/>
      <c r="W46" s="976"/>
      <c r="X46" s="976"/>
      <c r="Y46" s="977"/>
    </row>
    <row r="47" spans="2:25" ht="32.1" customHeight="1" thickBot="1">
      <c r="B47" s="376"/>
      <c r="C47" s="931"/>
      <c r="D47" s="846"/>
      <c r="H47" s="122"/>
      <c r="I47" s="845">
        <v>0</v>
      </c>
      <c r="J47" s="846" t="str">
        <f>IF(I47&gt;0,INDEX(В!$D$11:$D$120,I47+(I47-1),1)," ")</f>
        <v xml:space="preserve"> </v>
      </c>
      <c r="K47" s="22"/>
      <c r="N47" s="991"/>
      <c r="O47" s="993"/>
      <c r="P47" s="42"/>
      <c r="R47" s="980"/>
      <c r="S47" s="981"/>
      <c r="T47" s="976"/>
      <c r="U47" s="976"/>
      <c r="V47" s="976"/>
      <c r="W47" s="976"/>
      <c r="X47" s="976"/>
      <c r="Y47" s="977"/>
    </row>
    <row r="48" spans="2:25" ht="32.1" customHeight="1">
      <c r="B48" s="43"/>
      <c r="H48" s="348"/>
      <c r="I48" s="845"/>
      <c r="J48" s="846"/>
      <c r="P48" s="42"/>
      <c r="R48" s="980">
        <v>5</v>
      </c>
      <c r="S48" s="981"/>
      <c r="T48" s="976"/>
      <c r="U48" s="976"/>
      <c r="V48" s="976"/>
      <c r="W48" s="976"/>
      <c r="X48" s="976"/>
      <c r="Y48" s="977"/>
    </row>
    <row r="49" spans="2:25" ht="24" customHeight="1" thickBot="1">
      <c r="B49" s="44"/>
      <c r="C49" s="45"/>
      <c r="D49" s="45"/>
      <c r="E49" s="45"/>
      <c r="F49" s="45"/>
      <c r="G49" s="45"/>
      <c r="H49" s="63"/>
      <c r="I49" s="64"/>
      <c r="J49" s="65"/>
      <c r="K49" s="45"/>
      <c r="L49" s="45"/>
      <c r="M49" s="45"/>
      <c r="N49" s="45"/>
      <c r="O49" s="45"/>
      <c r="P49" s="46"/>
      <c r="R49" s="984"/>
      <c r="S49" s="985"/>
      <c r="T49" s="978"/>
      <c r="U49" s="978"/>
      <c r="V49" s="978"/>
      <c r="W49" s="978"/>
      <c r="X49" s="978"/>
      <c r="Y49" s="979"/>
    </row>
    <row r="50" spans="2:25" ht="24" customHeight="1">
      <c r="H50" s="36"/>
      <c r="I50" s="29"/>
      <c r="J50" s="37"/>
    </row>
    <row r="51" spans="2:25" ht="24" customHeight="1">
      <c r="H51" s="27"/>
      <c r="I51" s="29"/>
      <c r="J51" s="37"/>
      <c r="M51" s="36"/>
      <c r="N51" s="29"/>
      <c r="O51" s="37"/>
    </row>
    <row r="52" spans="2:25" ht="24" customHeight="1"/>
    <row r="53" spans="2:25" ht="24" customHeight="1">
      <c r="R53" s="113"/>
      <c r="S53" s="113"/>
      <c r="T53" s="114"/>
      <c r="U53" s="114"/>
      <c r="V53" s="114"/>
      <c r="W53" s="114"/>
      <c r="X53" s="114"/>
      <c r="Y53" s="114"/>
    </row>
    <row r="54" spans="2:25" ht="24" customHeight="1"/>
    <row r="55" spans="2:25" ht="24" customHeight="1">
      <c r="C55" s="186" t="str">
        <f>В!A120</f>
        <v xml:space="preserve">Главный судья соревнований, </v>
      </c>
      <c r="D55" s="186"/>
      <c r="E55" s="186"/>
      <c r="F55" s="186"/>
      <c r="G55" s="186"/>
      <c r="H55" s="187"/>
      <c r="I55" s="187"/>
      <c r="J55" s="187"/>
      <c r="K55" s="187"/>
      <c r="L55" s="232"/>
      <c r="M55" s="187"/>
      <c r="N55" s="186" t="str">
        <f>В!G120</f>
        <v>Ярулин ДФ</v>
      </c>
      <c r="O55" s="186"/>
    </row>
    <row r="56" spans="2:25" ht="24" customHeight="1">
      <c r="C56" s="186" t="str">
        <f>В!A121</f>
        <v>ССВК</v>
      </c>
      <c r="D56" s="186"/>
      <c r="E56" s="186"/>
      <c r="F56" s="186"/>
      <c r="G56" s="186"/>
      <c r="H56" s="186"/>
      <c r="I56" s="186"/>
      <c r="J56" s="186"/>
      <c r="K56" s="186"/>
      <c r="L56" s="95"/>
      <c r="M56" s="186"/>
      <c r="N56" s="186" t="str">
        <f>В!G121</f>
        <v>г.Новосибирск</v>
      </c>
      <c r="O56" s="186"/>
    </row>
    <row r="57" spans="2:25" ht="24" customHeight="1">
      <c r="C57" s="186"/>
      <c r="D57" s="186"/>
      <c r="E57" s="186"/>
      <c r="F57" s="186"/>
      <c r="G57" s="186"/>
      <c r="H57" s="186"/>
      <c r="I57" s="186"/>
      <c r="J57" s="186"/>
      <c r="K57" s="186"/>
      <c r="L57" s="95"/>
      <c r="M57" s="186"/>
      <c r="N57" s="186"/>
      <c r="O57" s="186"/>
    </row>
    <row r="58" spans="2:25" ht="24" customHeight="1">
      <c r="C58" s="186"/>
      <c r="D58" s="186"/>
      <c r="E58" s="186"/>
      <c r="F58" s="186"/>
      <c r="G58" s="186"/>
      <c r="H58" s="186"/>
      <c r="I58" s="186"/>
      <c r="J58" s="186"/>
      <c r="K58" s="186"/>
      <c r="L58" s="95"/>
      <c r="M58" s="186"/>
      <c r="N58" s="186"/>
      <c r="O58" s="212"/>
    </row>
    <row r="59" spans="2:25" ht="24" customHeight="1">
      <c r="C59" s="186" t="str">
        <f>В!A123</f>
        <v>Главный секретарь соревнований,</v>
      </c>
      <c r="D59" s="186"/>
      <c r="E59" s="186"/>
      <c r="F59" s="186"/>
      <c r="G59" s="186"/>
      <c r="H59" s="187"/>
      <c r="I59" s="187"/>
      <c r="J59" s="187"/>
      <c r="K59" s="187"/>
      <c r="L59" s="232"/>
      <c r="M59" s="187"/>
      <c r="N59" s="186" t="str">
        <f>В!G123</f>
        <v>Колокольцова ЕВ</v>
      </c>
      <c r="O59" s="212"/>
    </row>
    <row r="60" spans="2:25" ht="24" customHeight="1">
      <c r="C60" s="186" t="str">
        <f>В!A124</f>
        <v>ССВК</v>
      </c>
      <c r="D60" s="186"/>
      <c r="E60" s="186"/>
      <c r="F60" s="186"/>
      <c r="G60" s="186"/>
      <c r="H60" s="186"/>
      <c r="I60" s="186"/>
      <c r="J60" s="186"/>
      <c r="K60" s="186"/>
      <c r="L60" s="95"/>
      <c r="M60" s="186"/>
      <c r="N60" s="186" t="str">
        <f>В!G124</f>
        <v>г.Кемерово</v>
      </c>
      <c r="O60" s="212"/>
    </row>
    <row r="61" spans="2:25" ht="15" customHeight="1">
      <c r="M61" s="36"/>
      <c r="N61" s="29"/>
      <c r="O61" s="37"/>
    </row>
    <row r="62" spans="2:25" ht="15" customHeight="1">
      <c r="M62" s="36"/>
      <c r="N62" s="29"/>
      <c r="O62" s="37"/>
    </row>
    <row r="63" spans="2:25" ht="18.75">
      <c r="M63" s="36"/>
      <c r="N63" s="38"/>
      <c r="O63" s="39"/>
    </row>
    <row r="64" spans="2:25" ht="18.75">
      <c r="M64" s="36"/>
      <c r="N64" s="38"/>
      <c r="O64" s="39"/>
    </row>
    <row r="66" spans="8:15" ht="15" customHeight="1">
      <c r="H66" s="36"/>
      <c r="I66" s="69"/>
      <c r="J66" s="70"/>
    </row>
    <row r="67" spans="8:15" ht="15" customHeight="1">
      <c r="H67" s="27"/>
      <c r="I67" s="69"/>
      <c r="J67" s="70"/>
      <c r="M67" s="36"/>
      <c r="N67" s="29"/>
      <c r="O67" s="37"/>
    </row>
    <row r="68" spans="8:15" ht="15" customHeight="1">
      <c r="H68" s="36"/>
      <c r="I68" s="69"/>
      <c r="J68" s="70"/>
      <c r="M68" s="27"/>
      <c r="N68" s="29"/>
      <c r="O68" s="37"/>
    </row>
    <row r="69" spans="8:15" ht="15" customHeight="1">
      <c r="H69" s="27"/>
      <c r="I69" s="69"/>
      <c r="J69" s="70"/>
      <c r="M69" s="36"/>
      <c r="N69" s="29"/>
      <c r="O69" s="37"/>
    </row>
    <row r="70" spans="8:15" ht="15" customHeight="1">
      <c r="M70" s="27"/>
      <c r="N70" s="29"/>
      <c r="O70" s="37"/>
    </row>
  </sheetData>
  <mergeCells count="102">
    <mergeCell ref="J25:J26"/>
    <mergeCell ref="J27:J28"/>
    <mergeCell ref="C37:C38"/>
    <mergeCell ref="D37:D38"/>
    <mergeCell ref="C39:C40"/>
    <mergeCell ref="D39:D40"/>
    <mergeCell ref="A17:A20"/>
    <mergeCell ref="C29:C30"/>
    <mergeCell ref="C23:C24"/>
    <mergeCell ref="C25:C26"/>
    <mergeCell ref="C27:C28"/>
    <mergeCell ref="C31:C32"/>
    <mergeCell ref="B21:B22"/>
    <mergeCell ref="B23:B24"/>
    <mergeCell ref="B25:B26"/>
    <mergeCell ref="B27:B28"/>
    <mergeCell ref="B29:B30"/>
    <mergeCell ref="B31:B32"/>
    <mergeCell ref="U7:X9"/>
    <mergeCell ref="B6:Y6"/>
    <mergeCell ref="I47:I48"/>
    <mergeCell ref="J47:J48"/>
    <mergeCell ref="E43:J43"/>
    <mergeCell ref="I38:I39"/>
    <mergeCell ref="J38:J39"/>
    <mergeCell ref="I40:I41"/>
    <mergeCell ref="J40:J41"/>
    <mergeCell ref="D36:F36"/>
    <mergeCell ref="I45:I46"/>
    <mergeCell ref="J45:J46"/>
    <mergeCell ref="C44:C45"/>
    <mergeCell ref="D44:D45"/>
    <mergeCell ref="C46:C47"/>
    <mergeCell ref="D46:D47"/>
    <mergeCell ref="I29:I30"/>
    <mergeCell ref="J29:J30"/>
    <mergeCell ref="I31:I32"/>
    <mergeCell ref="J31:J32"/>
    <mergeCell ref="I23:I24"/>
    <mergeCell ref="I25:I26"/>
    <mergeCell ref="I27:I28"/>
    <mergeCell ref="J23:J24"/>
    <mergeCell ref="N46:N47"/>
    <mergeCell ref="O46:O47"/>
    <mergeCell ref="H11:J11"/>
    <mergeCell ref="I15:I16"/>
    <mergeCell ref="I21:I22"/>
    <mergeCell ref="I18:I19"/>
    <mergeCell ref="J18:J19"/>
    <mergeCell ref="S19:S20"/>
    <mergeCell ref="M11:O11"/>
    <mergeCell ref="R14:T14"/>
    <mergeCell ref="R15:T15"/>
    <mergeCell ref="T19:T20"/>
    <mergeCell ref="M12:O12"/>
    <mergeCell ref="N16:N17"/>
    <mergeCell ref="O16:O17"/>
    <mergeCell ref="N22:N23"/>
    <mergeCell ref="O22:O23"/>
    <mergeCell ref="N45:O45"/>
    <mergeCell ref="N38:O38"/>
    <mergeCell ref="N39:N40"/>
    <mergeCell ref="O39:O40"/>
    <mergeCell ref="O30:O31"/>
    <mergeCell ref="M36:O36"/>
    <mergeCell ref="N26:N27"/>
    <mergeCell ref="T48:Y49"/>
    <mergeCell ref="R42:S43"/>
    <mergeCell ref="T42:Y43"/>
    <mergeCell ref="R44:S45"/>
    <mergeCell ref="T44:Y45"/>
    <mergeCell ref="R46:S47"/>
    <mergeCell ref="T46:Y47"/>
    <mergeCell ref="R48:S49"/>
    <mergeCell ref="T38:Y39"/>
    <mergeCell ref="R40:S41"/>
    <mergeCell ref="T40:Y41"/>
    <mergeCell ref="R38:S39"/>
    <mergeCell ref="B15:B16"/>
    <mergeCell ref="B1:Y1"/>
    <mergeCell ref="B2:Y2"/>
    <mergeCell ref="B4:Y4"/>
    <mergeCell ref="R36:S37"/>
    <mergeCell ref="T36:Y37"/>
    <mergeCell ref="B11:E11"/>
    <mergeCell ref="C13:C14"/>
    <mergeCell ref="D13:D14"/>
    <mergeCell ref="J15:J16"/>
    <mergeCell ref="J21:J22"/>
    <mergeCell ref="H14:J14"/>
    <mergeCell ref="C15:C16"/>
    <mergeCell ref="C17:C18"/>
    <mergeCell ref="O26:O27"/>
    <mergeCell ref="C19:C20"/>
    <mergeCell ref="C21:C22"/>
    <mergeCell ref="H36:J36"/>
    <mergeCell ref="X21:Y21"/>
    <mergeCell ref="X20:Y20"/>
    <mergeCell ref="Y24:Y25"/>
    <mergeCell ref="X24:X25"/>
    <mergeCell ref="N30:N31"/>
    <mergeCell ref="S28:S29"/>
  </mergeCells>
  <pageMargins left="0.70866141732283472" right="0.11811023622047245" top="0.55118110236220474" bottom="0.55118110236220474" header="0.31496062992125984" footer="0.31496062992125984"/>
  <pageSetup paperSize="9" scale="3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view="pageBreakPreview" topLeftCell="A4" zoomScale="80" zoomScaleNormal="90" zoomScaleSheetLayoutView="80" workbookViewId="0">
      <selection activeCell="D11" sqref="D11:D12"/>
    </sheetView>
  </sheetViews>
  <sheetFormatPr defaultRowHeight="15"/>
  <cols>
    <col min="1" max="1" width="8.140625" customWidth="1"/>
    <col min="2" max="2" width="46.42578125" customWidth="1"/>
    <col min="3" max="3" width="28.42578125" customWidth="1"/>
    <col min="4" max="4" width="23.5703125" customWidth="1"/>
    <col min="5" max="5" width="12.42578125" customWidth="1"/>
    <col min="6" max="6" width="12.7109375" bestFit="1" customWidth="1"/>
    <col min="7" max="7" width="5.7109375" customWidth="1"/>
    <col min="8" max="8" width="9.140625" customWidth="1"/>
    <col min="9" max="9" width="5.7109375" customWidth="1"/>
    <col min="11" max="11" width="5.7109375" customWidth="1"/>
    <col min="14" max="14" width="10.85546875" customWidth="1"/>
  </cols>
  <sheetData>
    <row r="1" spans="1:14" ht="27">
      <c r="A1" s="594" t="str">
        <f>В!A1</f>
        <v>ФЕДЕРАЦИЯ СПОРТИВНОЙ БОРЬБЫ РОССИИ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</row>
    <row r="2" spans="1:14" ht="27">
      <c r="A2" s="594" t="str">
        <f>В!A2</f>
        <v>ФЕДЕРАЦИЯ СПОРТИВНОЙ БОРЬБЫ КЕМЕРОВСКОЙ ОБЛАСТИ</v>
      </c>
      <c r="B2" s="594"/>
      <c r="C2" s="594"/>
      <c r="D2" s="594"/>
      <c r="E2" s="594"/>
      <c r="F2" s="594"/>
      <c r="G2" s="594"/>
      <c r="H2" s="594"/>
      <c r="I2" s="594"/>
      <c r="J2" s="594"/>
      <c r="K2" s="594"/>
      <c r="L2" s="594"/>
      <c r="M2" s="594"/>
      <c r="N2" s="594"/>
    </row>
    <row r="4" spans="1:14" ht="34.5">
      <c r="A4" s="595" t="s">
        <v>31</v>
      </c>
      <c r="B4" s="595"/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</row>
    <row r="6" spans="1:14" ht="73.5" customHeight="1">
      <c r="A6" s="59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6" s="596"/>
      <c r="C6" s="596"/>
      <c r="D6" s="596"/>
      <c r="E6" s="596"/>
      <c r="F6" s="596"/>
      <c r="G6" s="596"/>
      <c r="H6" s="596"/>
      <c r="I6" s="596"/>
      <c r="J6" s="596"/>
      <c r="K6" s="596"/>
      <c r="L6" s="596"/>
      <c r="M6" s="596"/>
      <c r="N6" s="596"/>
    </row>
    <row r="7" spans="1:14" ht="17.25" customHeight="1">
      <c r="K7" s="121"/>
      <c r="L7" s="121"/>
    </row>
    <row r="8" spans="1:14" ht="36.75" customHeight="1">
      <c r="A8" s="2"/>
      <c r="B8" s="144" t="str">
        <f>В!H8</f>
        <v>01-02 мая 2022г</v>
      </c>
      <c r="C8" s="347"/>
      <c r="D8" s="2"/>
      <c r="E8" s="2"/>
      <c r="H8" s="2"/>
      <c r="I8" s="2"/>
      <c r="J8" s="2"/>
      <c r="K8" s="605">
        <f>В!B8</f>
        <v>50</v>
      </c>
      <c r="L8" s="605"/>
      <c r="N8" s="2"/>
    </row>
    <row r="9" spans="1:14" ht="28.5">
      <c r="A9" s="2"/>
      <c r="B9" s="80" t="str">
        <f>В!H9</f>
        <v>п.Трудармейский (Кемеровская область - Кузбасс)</v>
      </c>
      <c r="C9" s="2"/>
      <c r="D9" s="2"/>
      <c r="E9" s="2"/>
      <c r="F9" s="103" t="s">
        <v>207</v>
      </c>
      <c r="G9" s="2"/>
      <c r="H9" s="2"/>
      <c r="I9" s="2"/>
      <c r="J9" s="2"/>
      <c r="K9" s="605"/>
      <c r="L9" s="605"/>
      <c r="M9" s="103" t="s">
        <v>3</v>
      </c>
      <c r="N9" s="2"/>
    </row>
    <row r="10" spans="1:14" ht="15.75" thickBot="1"/>
    <row r="11" spans="1:14" ht="24" customHeight="1">
      <c r="A11" s="597" t="s">
        <v>24</v>
      </c>
      <c r="B11" s="599" t="s">
        <v>25</v>
      </c>
      <c r="C11" s="599" t="s">
        <v>284</v>
      </c>
      <c r="D11" s="601" t="s">
        <v>26</v>
      </c>
      <c r="E11" s="601" t="s">
        <v>12</v>
      </c>
      <c r="F11" s="587" t="s">
        <v>34</v>
      </c>
      <c r="G11" s="563" t="s">
        <v>28</v>
      </c>
      <c r="H11" s="564"/>
      <c r="I11" s="564"/>
      <c r="J11" s="564"/>
      <c r="K11" s="564"/>
      <c r="L11" s="564"/>
      <c r="M11" s="587" t="s">
        <v>29</v>
      </c>
      <c r="N11" s="603" t="s">
        <v>33</v>
      </c>
    </row>
    <row r="12" spans="1:14" ht="24" customHeight="1" thickBot="1">
      <c r="A12" s="598"/>
      <c r="B12" s="600"/>
      <c r="C12" s="600"/>
      <c r="D12" s="602"/>
      <c r="E12" s="602"/>
      <c r="F12" s="588"/>
      <c r="G12" s="565">
        <v>1</v>
      </c>
      <c r="H12" s="566"/>
      <c r="I12" s="565">
        <v>2</v>
      </c>
      <c r="J12" s="566"/>
      <c r="K12" s="565">
        <v>3</v>
      </c>
      <c r="L12" s="566"/>
      <c r="M12" s="588"/>
      <c r="N12" s="604"/>
    </row>
    <row r="13" spans="1:14" ht="24">
      <c r="A13" s="589">
        <v>1</v>
      </c>
      <c r="B13" s="590" t="str">
        <f>В!D11</f>
        <v>ЦЫБЕНОВА Ханда</v>
      </c>
      <c r="C13" s="591" t="str">
        <f>В!I11</f>
        <v>Иркутская область - Республика Бурятия</v>
      </c>
      <c r="D13" s="592" t="str">
        <f>В!E11</f>
        <v>Дашинимаев Б.Б. Цыденжапов Ц.А. Джиганчин К. К.</v>
      </c>
      <c r="E13" s="593" t="str">
        <f>В!G11</f>
        <v>МС</v>
      </c>
      <c r="F13" s="584" t="str">
        <f>В!H11</f>
        <v>26.07.2000</v>
      </c>
      <c r="G13" s="585">
        <v>2</v>
      </c>
      <c r="H13" s="338"/>
      <c r="I13" s="585">
        <v>3</v>
      </c>
      <c r="J13" s="339"/>
      <c r="K13" s="586" t="s">
        <v>30</v>
      </c>
      <c r="L13" s="147"/>
      <c r="M13" s="148">
        <f>H13+J13+L13</f>
        <v>0</v>
      </c>
      <c r="N13" s="561"/>
    </row>
    <row r="14" spans="1:14" ht="24">
      <c r="A14" s="575"/>
      <c r="B14" s="577"/>
      <c r="C14" s="579"/>
      <c r="D14" s="581"/>
      <c r="E14" s="583"/>
      <c r="F14" s="573"/>
      <c r="G14" s="568"/>
      <c r="H14" s="146"/>
      <c r="I14" s="568"/>
      <c r="J14" s="14"/>
      <c r="K14" s="570"/>
      <c r="L14" s="149"/>
      <c r="M14" s="150">
        <f>H14+J14+L14</f>
        <v>0</v>
      </c>
      <c r="N14" s="562"/>
    </row>
    <row r="15" spans="1:14" ht="24">
      <c r="A15" s="574">
        <v>2</v>
      </c>
      <c r="B15" s="576" t="str">
        <f>В!D13</f>
        <v>БЕКТИНА Галина</v>
      </c>
      <c r="C15" s="578" t="str">
        <f>В!I13</f>
        <v>Иркутская область</v>
      </c>
      <c r="D15" s="580" t="str">
        <f>В!E13</f>
        <v>Джиганчин К.К.
Куликов К.А.</v>
      </c>
      <c r="E15" s="582" t="str">
        <f>В!G13</f>
        <v>КМС</v>
      </c>
      <c r="F15" s="572" t="str">
        <f>В!H13</f>
        <v>07.12.1998</v>
      </c>
      <c r="G15" s="567">
        <v>1</v>
      </c>
      <c r="H15" s="341"/>
      <c r="I15" s="569" t="s">
        <v>30</v>
      </c>
      <c r="J15" s="15"/>
      <c r="K15" s="567">
        <v>3</v>
      </c>
      <c r="L15" s="340"/>
      <c r="M15" s="150">
        <f t="shared" ref="M15:M18" si="0">H15+J15+L15</f>
        <v>0</v>
      </c>
      <c r="N15" s="571"/>
    </row>
    <row r="16" spans="1:14" ht="24">
      <c r="A16" s="575"/>
      <c r="B16" s="577"/>
      <c r="C16" s="579"/>
      <c r="D16" s="581"/>
      <c r="E16" s="583"/>
      <c r="F16" s="573"/>
      <c r="G16" s="568"/>
      <c r="H16" s="146"/>
      <c r="I16" s="570"/>
      <c r="J16" s="15"/>
      <c r="K16" s="568"/>
      <c r="L16" s="151"/>
      <c r="M16" s="150">
        <f t="shared" si="0"/>
        <v>0</v>
      </c>
      <c r="N16" s="562"/>
    </row>
    <row r="17" spans="1:14" ht="24">
      <c r="A17" s="574">
        <v>3</v>
      </c>
      <c r="B17" s="576" t="str">
        <f>В!D15</f>
        <v>ФЕДОРОВА Анжелика</v>
      </c>
      <c r="C17" s="578" t="str">
        <f>В!I15</f>
        <v>Кемеровская область</v>
      </c>
      <c r="D17" s="580" t="str">
        <f>В!E15</f>
        <v>Казимирская Ирина Антоновна
Казимирский Виталий Викторович</v>
      </c>
      <c r="E17" s="582" t="str">
        <f>В!G15</f>
        <v>МС</v>
      </c>
      <c r="F17" s="572" t="str">
        <f>В!H15</f>
        <v>05.11.1997</v>
      </c>
      <c r="G17" s="569" t="s">
        <v>30</v>
      </c>
      <c r="H17" s="145"/>
      <c r="I17" s="567">
        <v>1</v>
      </c>
      <c r="J17" s="342"/>
      <c r="K17" s="567">
        <v>2</v>
      </c>
      <c r="L17" s="340"/>
      <c r="M17" s="150">
        <f t="shared" si="0"/>
        <v>0</v>
      </c>
      <c r="N17" s="571"/>
    </row>
    <row r="18" spans="1:14" ht="24">
      <c r="A18" s="575"/>
      <c r="B18" s="577"/>
      <c r="C18" s="579"/>
      <c r="D18" s="581"/>
      <c r="E18" s="583"/>
      <c r="F18" s="573"/>
      <c r="G18" s="570"/>
      <c r="H18" s="145"/>
      <c r="I18" s="568"/>
      <c r="J18" s="14"/>
      <c r="K18" s="568"/>
      <c r="L18" s="151"/>
      <c r="M18" s="150">
        <f t="shared" si="0"/>
        <v>0</v>
      </c>
      <c r="N18" s="562"/>
    </row>
    <row r="19" spans="1:14" ht="27.75" customHeight="1"/>
    <row r="20" spans="1:14" ht="15" customHeight="1"/>
    <row r="21" spans="1:14" ht="27">
      <c r="B21" s="164" t="str">
        <f>В!A120</f>
        <v xml:space="preserve">Главный судья соревнований, </v>
      </c>
      <c r="C21" s="164"/>
      <c r="D21" s="233"/>
      <c r="E21" s="233"/>
      <c r="F21" s="233"/>
      <c r="G21" s="164"/>
      <c r="H21" s="164" t="str">
        <f>В!G120</f>
        <v>Ярулин ДФ</v>
      </c>
      <c r="I21" s="164"/>
      <c r="J21" s="152"/>
      <c r="K21" s="2"/>
      <c r="L21" s="2"/>
    </row>
    <row r="22" spans="1:14" ht="27">
      <c r="B22" s="164" t="str">
        <f>В!A121</f>
        <v>ССВК</v>
      </c>
      <c r="C22" s="164"/>
      <c r="D22" s="164"/>
      <c r="E22" s="164"/>
      <c r="F22" s="164"/>
      <c r="G22" s="164"/>
      <c r="H22" s="164" t="str">
        <f>В!G121</f>
        <v>г.Новосибирск</v>
      </c>
      <c r="I22" s="164"/>
      <c r="J22" s="152"/>
      <c r="K22" s="2"/>
      <c r="L22" s="2"/>
    </row>
    <row r="23" spans="1:14" ht="27">
      <c r="B23" s="164"/>
      <c r="C23" s="164"/>
      <c r="D23" s="164"/>
      <c r="E23" s="164"/>
      <c r="F23" s="164"/>
      <c r="G23" s="164"/>
      <c r="H23" s="164"/>
      <c r="I23" s="164"/>
      <c r="J23" s="152"/>
      <c r="K23" s="2"/>
      <c r="L23" s="2"/>
    </row>
    <row r="24" spans="1:14" ht="27">
      <c r="B24" s="164" t="str">
        <f>В!A123</f>
        <v>Главный секретарь соревнований,</v>
      </c>
      <c r="C24" s="164"/>
      <c r="D24" s="233"/>
      <c r="E24" s="233"/>
      <c r="F24" s="233"/>
      <c r="G24" s="164"/>
      <c r="H24" s="164" t="str">
        <f>В!G123</f>
        <v>Колокольцова ЕВ</v>
      </c>
      <c r="I24" s="164"/>
      <c r="J24" s="152"/>
      <c r="K24" s="2"/>
      <c r="L24" s="2"/>
    </row>
    <row r="25" spans="1:14" ht="27">
      <c r="B25" s="164" t="str">
        <f>В!A124</f>
        <v>ССВК</v>
      </c>
      <c r="C25" s="164"/>
      <c r="D25" s="164"/>
      <c r="E25" s="164"/>
      <c r="F25" s="164"/>
      <c r="G25" s="164"/>
      <c r="H25" s="164" t="str">
        <f>В!G124</f>
        <v>г.Кемерово</v>
      </c>
      <c r="I25" s="164"/>
      <c r="J25" s="152"/>
      <c r="K25" s="2"/>
      <c r="L25" s="2"/>
    </row>
  </sheetData>
  <mergeCells count="47">
    <mergeCell ref="A1:N1"/>
    <mergeCell ref="A2:N2"/>
    <mergeCell ref="A4:N4"/>
    <mergeCell ref="A6:N6"/>
    <mergeCell ref="A11:A12"/>
    <mergeCell ref="B11:B12"/>
    <mergeCell ref="C11:C12"/>
    <mergeCell ref="D11:D12"/>
    <mergeCell ref="E11:E12"/>
    <mergeCell ref="N11:N12"/>
    <mergeCell ref="M11:M12"/>
    <mergeCell ref="K8:L9"/>
    <mergeCell ref="A13:A14"/>
    <mergeCell ref="B13:B14"/>
    <mergeCell ref="C13:C14"/>
    <mergeCell ref="D13:D14"/>
    <mergeCell ref="E13:E14"/>
    <mergeCell ref="F13:F14"/>
    <mergeCell ref="G13:G14"/>
    <mergeCell ref="I13:I14"/>
    <mergeCell ref="K13:K14"/>
    <mergeCell ref="F11:F12"/>
    <mergeCell ref="A15:A16"/>
    <mergeCell ref="B15:B16"/>
    <mergeCell ref="C15:C16"/>
    <mergeCell ref="D15:D16"/>
    <mergeCell ref="E15:E16"/>
    <mergeCell ref="A17:A18"/>
    <mergeCell ref="B17:B18"/>
    <mergeCell ref="C17:C18"/>
    <mergeCell ref="D17:D18"/>
    <mergeCell ref="E17:E18"/>
    <mergeCell ref="G17:G18"/>
    <mergeCell ref="I17:I18"/>
    <mergeCell ref="K17:K18"/>
    <mergeCell ref="N17:N18"/>
    <mergeCell ref="F17:F18"/>
    <mergeCell ref="G15:G16"/>
    <mergeCell ref="I15:I16"/>
    <mergeCell ref="K15:K16"/>
    <mergeCell ref="N15:N16"/>
    <mergeCell ref="F15:F16"/>
    <mergeCell ref="N13:N14"/>
    <mergeCell ref="G11:L11"/>
    <mergeCell ref="G12:H12"/>
    <mergeCell ref="I12:J12"/>
    <mergeCell ref="K12:L12"/>
  </mergeCells>
  <pageMargins left="0.70866141732283472" right="0.19685039370078741" top="0.74803149606299213" bottom="0.74803149606299213" header="0.31496062992125984" footer="0.31496062992125984"/>
  <pageSetup paperSize="9" scale="72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71"/>
  <sheetViews>
    <sheetView view="pageBreakPreview" zoomScale="55" zoomScaleNormal="77" zoomScaleSheetLayoutView="55" workbookViewId="0">
      <selection activeCell="N24" sqref="N24"/>
    </sheetView>
  </sheetViews>
  <sheetFormatPr defaultRowHeight="15"/>
  <cols>
    <col min="1" max="1" width="1.5703125" customWidth="1"/>
    <col min="2" max="3" width="5.7109375" customWidth="1"/>
    <col min="4" max="4" width="54.5703125" customWidth="1"/>
    <col min="5" max="5" width="9.5703125" customWidth="1"/>
    <col min="6" max="7" width="2.7109375" customWidth="1"/>
    <col min="8" max="9" width="5.7109375" customWidth="1"/>
    <col min="10" max="10" width="30.7109375" customWidth="1"/>
    <col min="11" max="12" width="2.7109375" customWidth="1"/>
    <col min="13" max="14" width="5.7109375" customWidth="1"/>
    <col min="15" max="15" width="30.7109375" customWidth="1"/>
    <col min="16" max="17" width="2.7109375" customWidth="1"/>
    <col min="18" max="19" width="5.7109375" customWidth="1"/>
    <col min="20" max="20" width="30.7109375" customWidth="1"/>
    <col min="21" max="22" width="3.7109375" customWidth="1"/>
    <col min="23" max="23" width="5.7109375" hidden="1" customWidth="1"/>
    <col min="24" max="24" width="5.7109375" customWidth="1"/>
    <col min="25" max="25" width="30.7109375" customWidth="1"/>
  </cols>
  <sheetData>
    <row r="1" spans="2:25" ht="28.5">
      <c r="B1" s="784" t="str">
        <f>В!A1</f>
        <v>ФЕДЕРАЦИЯ СПОРТИВНОЙ БОРЬБЫ РОССИИ</v>
      </c>
      <c r="C1" s="784"/>
      <c r="D1" s="784"/>
      <c r="E1" s="784"/>
      <c r="F1" s="784"/>
      <c r="G1" s="784"/>
      <c r="H1" s="784"/>
      <c r="I1" s="784"/>
      <c r="J1" s="784"/>
      <c r="K1" s="784"/>
      <c r="L1" s="784"/>
      <c r="M1" s="784"/>
      <c r="N1" s="784"/>
      <c r="O1" s="784"/>
      <c r="P1" s="784"/>
      <c r="Q1" s="784"/>
      <c r="R1" s="784"/>
      <c r="S1" s="784"/>
      <c r="T1" s="784"/>
      <c r="U1" s="784"/>
      <c r="V1" s="784"/>
      <c r="W1" s="784"/>
      <c r="X1" s="784"/>
      <c r="Y1" s="784"/>
    </row>
    <row r="2" spans="2:25" ht="28.5">
      <c r="B2" s="784" t="str">
        <f>В!A2</f>
        <v>ФЕДЕРАЦИЯ СПОРТИВНОЙ БОРЬБЫ КЕМЕРОВСКОЙ ОБЛАСТИ</v>
      </c>
      <c r="C2" s="784"/>
      <c r="D2" s="784"/>
      <c r="E2" s="784"/>
      <c r="F2" s="784"/>
      <c r="G2" s="784"/>
      <c r="H2" s="784"/>
      <c r="I2" s="784"/>
      <c r="J2" s="784"/>
      <c r="K2" s="784"/>
      <c r="L2" s="784"/>
      <c r="M2" s="784"/>
      <c r="N2" s="784"/>
      <c r="O2" s="784"/>
      <c r="P2" s="784"/>
      <c r="Q2" s="784"/>
      <c r="R2" s="784"/>
      <c r="S2" s="784"/>
      <c r="T2" s="784"/>
      <c r="U2" s="784"/>
      <c r="V2" s="784"/>
      <c r="W2" s="784"/>
      <c r="X2" s="784"/>
      <c r="Y2" s="784"/>
    </row>
    <row r="3" spans="2:25" ht="27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</row>
    <row r="4" spans="2:25" ht="27" customHeight="1">
      <c r="B4" s="1009" t="s">
        <v>31</v>
      </c>
      <c r="C4" s="1009"/>
      <c r="D4" s="1009"/>
      <c r="E4" s="1009"/>
      <c r="F4" s="1009"/>
      <c r="G4" s="1009"/>
      <c r="H4" s="1009"/>
      <c r="I4" s="1009"/>
      <c r="J4" s="1009"/>
      <c r="K4" s="1009"/>
      <c r="L4" s="1009"/>
      <c r="M4" s="1009"/>
      <c r="N4" s="1009"/>
      <c r="O4" s="1009"/>
      <c r="P4" s="1009"/>
      <c r="Q4" s="1009"/>
      <c r="R4" s="1009"/>
      <c r="S4" s="1009"/>
      <c r="T4" s="1009"/>
      <c r="U4" s="1009"/>
      <c r="V4" s="1009"/>
      <c r="W4" s="1009"/>
      <c r="X4" s="1009"/>
      <c r="Y4" s="1009"/>
    </row>
    <row r="6" spans="2:25" ht="84" customHeight="1">
      <c r="B6" s="774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C6" s="774"/>
      <c r="D6" s="774"/>
      <c r="E6" s="774"/>
      <c r="F6" s="774"/>
      <c r="G6" s="774"/>
      <c r="H6" s="774"/>
      <c r="I6" s="774"/>
      <c r="J6" s="774"/>
      <c r="K6" s="774"/>
      <c r="L6" s="774"/>
      <c r="M6" s="774"/>
      <c r="N6" s="774"/>
      <c r="O6" s="774"/>
      <c r="P6" s="774"/>
      <c r="Q6" s="774"/>
      <c r="R6" s="774"/>
      <c r="S6" s="774"/>
      <c r="T6" s="774"/>
      <c r="U6" s="774"/>
      <c r="V6" s="774"/>
      <c r="W6" s="774"/>
      <c r="X6" s="774"/>
      <c r="Y6" s="774"/>
    </row>
    <row r="7" spans="2:25" ht="27" customHeight="1">
      <c r="U7" s="695">
        <f>В!B8</f>
        <v>50</v>
      </c>
      <c r="V7" s="695"/>
      <c r="W7" s="695"/>
      <c r="X7" s="695"/>
    </row>
    <row r="8" spans="2:25" ht="27" customHeight="1">
      <c r="C8" s="140" t="str">
        <f>В!H8</f>
        <v>01-02 мая 2022г</v>
      </c>
      <c r="D8" s="1"/>
      <c r="K8" s="2"/>
      <c r="L8" s="2"/>
      <c r="M8" s="2"/>
      <c r="N8" s="2"/>
      <c r="O8" s="2"/>
      <c r="P8" s="2"/>
      <c r="Q8" s="2"/>
      <c r="R8" s="74"/>
      <c r="S8" s="74"/>
      <c r="T8" s="2"/>
      <c r="U8" s="695"/>
      <c r="V8" s="695"/>
      <c r="W8" s="695"/>
      <c r="X8" s="695"/>
    </row>
    <row r="9" spans="2:25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159" t="s">
        <v>207</v>
      </c>
      <c r="Q9" s="2"/>
      <c r="R9" s="74"/>
      <c r="U9" s="605"/>
      <c r="V9" s="605"/>
      <c r="W9" s="605"/>
      <c r="X9" s="605"/>
      <c r="Y9" s="214" t="s">
        <v>3</v>
      </c>
    </row>
    <row r="10" spans="2:25" ht="27" customHeight="1">
      <c r="U10" s="1004" t="str">
        <f>В!$B$9</f>
        <v>WW</v>
      </c>
      <c r="V10" s="1004"/>
      <c r="W10" s="1004"/>
      <c r="X10" s="1004"/>
    </row>
    <row r="11" spans="2:25" ht="21" customHeight="1">
      <c r="B11" s="900" t="s">
        <v>221</v>
      </c>
      <c r="C11" s="900"/>
      <c r="D11" s="900"/>
      <c r="E11" s="900"/>
      <c r="F11" s="105"/>
      <c r="G11" s="105"/>
      <c r="H11" s="900" t="s">
        <v>218</v>
      </c>
      <c r="I11" s="900"/>
      <c r="J11" s="900"/>
      <c r="K11" s="105"/>
      <c r="L11" s="105"/>
      <c r="M11" s="900" t="s">
        <v>208</v>
      </c>
      <c r="N11" s="900"/>
      <c r="O11" s="900"/>
      <c r="P11" s="105"/>
      <c r="Q11" s="105"/>
      <c r="R11" s="900" t="s">
        <v>220</v>
      </c>
      <c r="S11" s="900"/>
      <c r="T11" s="900"/>
      <c r="U11" s="1005"/>
      <c r="V11" s="1005"/>
      <c r="W11" s="1005"/>
      <c r="X11" s="1005"/>
    </row>
    <row r="12" spans="2:25" ht="21" customHeight="1" thickBot="1">
      <c r="M12" s="860"/>
      <c r="N12" s="860"/>
      <c r="O12" s="860"/>
      <c r="U12" s="445"/>
      <c r="V12" s="445"/>
      <c r="W12" s="445"/>
      <c r="X12" s="445"/>
    </row>
    <row r="13" spans="2:25" ht="21" customHeight="1">
      <c r="B13" s="59" t="s">
        <v>211</v>
      </c>
      <c r="C13" s="1010" t="s">
        <v>24</v>
      </c>
      <c r="D13" s="1012" t="s">
        <v>25</v>
      </c>
      <c r="E13" s="58" t="s">
        <v>197</v>
      </c>
    </row>
    <row r="14" spans="2:25" ht="21" customHeight="1" thickBot="1">
      <c r="B14" s="78" t="s">
        <v>212</v>
      </c>
      <c r="C14" s="1011"/>
      <c r="D14" s="1013"/>
      <c r="E14" s="84" t="s">
        <v>219</v>
      </c>
      <c r="H14" s="1006"/>
      <c r="I14" s="1006"/>
      <c r="J14" s="1006"/>
      <c r="R14" s="860"/>
      <c r="S14" s="860"/>
      <c r="T14" s="860"/>
    </row>
    <row r="15" spans="2:25" ht="32.1" customHeight="1">
      <c r="B15" s="965" t="s">
        <v>232</v>
      </c>
      <c r="C15" s="971">
        <v>1</v>
      </c>
      <c r="D15" s="414" t="str">
        <f>В!D11</f>
        <v>ЦЫБЕНОВА Ханда</v>
      </c>
      <c r="E15" s="419" t="str">
        <f>В!G11</f>
        <v>МС</v>
      </c>
      <c r="H15" s="122"/>
      <c r="I15" s="973">
        <v>1</v>
      </c>
      <c r="J15" s="1007" t="str">
        <f>D15</f>
        <v>ЦЫБЕНОВА Ханда</v>
      </c>
      <c r="M15" s="3"/>
      <c r="N15" s="3"/>
      <c r="O15" s="3"/>
      <c r="R15" s="860"/>
      <c r="S15" s="860"/>
      <c r="T15" s="860"/>
    </row>
    <row r="16" spans="2:25" ht="32.1" customHeight="1" thickBot="1">
      <c r="B16" s="966"/>
      <c r="C16" s="932"/>
      <c r="D16" s="417" t="str">
        <f>В!I11</f>
        <v>Иркутская область - Республика Бурятия</v>
      </c>
      <c r="E16" s="225" t="str">
        <f>В!H11</f>
        <v>26.07.2000</v>
      </c>
      <c r="H16" s="348"/>
      <c r="I16" s="930"/>
      <c r="J16" s="1008"/>
      <c r="K16" s="25"/>
      <c r="L16" s="21"/>
      <c r="M16" s="372"/>
      <c r="N16" s="745">
        <v>0</v>
      </c>
      <c r="O16" s="1002" t="str">
        <f>IF(N16&gt;0,INDEX(В!$D$11:$D$120,N16+(N16-1),1)," ")</f>
        <v xml:space="preserve"> </v>
      </c>
    </row>
    <row r="17" spans="1:25" ht="32.1" customHeight="1" thickTop="1">
      <c r="A17" s="998"/>
      <c r="B17" s="413"/>
      <c r="C17" s="930">
        <v>2</v>
      </c>
      <c r="D17" s="203" t="str">
        <f>В!D13</f>
        <v>БЕКТИНА Галина</v>
      </c>
      <c r="E17" s="222" t="str">
        <f>В!G13</f>
        <v>КМС</v>
      </c>
      <c r="H17" s="377"/>
      <c r="I17" s="378"/>
      <c r="J17" s="329"/>
      <c r="K17" s="26"/>
      <c r="M17" s="373"/>
      <c r="N17" s="746"/>
      <c r="O17" s="1003"/>
      <c r="P17" s="25"/>
    </row>
    <row r="18" spans="1:25" ht="32.1" customHeight="1">
      <c r="A18" s="998"/>
      <c r="B18" s="412"/>
      <c r="C18" s="931"/>
      <c r="D18" s="217" t="str">
        <f>В!I13</f>
        <v>Иркутская область</v>
      </c>
      <c r="E18" s="223" t="str">
        <f>В!H13</f>
        <v>07.12.1998</v>
      </c>
      <c r="F18" s="25"/>
      <c r="G18" s="21"/>
      <c r="H18" s="372"/>
      <c r="I18" s="845">
        <v>0</v>
      </c>
      <c r="J18" s="846" t="str">
        <f>IF(I18&gt;0,INDEX(В!$D$11:$D$120,I18+(I18-1),1)," ")</f>
        <v xml:space="preserve"> </v>
      </c>
      <c r="K18" s="22"/>
      <c r="M18" s="250"/>
      <c r="N18" s="374"/>
      <c r="O18" s="212"/>
      <c r="P18" s="26"/>
      <c r="Q18" s="22"/>
      <c r="R18" s="372"/>
      <c r="S18" s="745">
        <v>0</v>
      </c>
      <c r="T18" s="1002" t="str">
        <f>IF(S18&gt;0,INDEX(В!$D$11:$D$120,S18+(S18-1),1)," ")</f>
        <v xml:space="preserve"> </v>
      </c>
    </row>
    <row r="19" spans="1:25" ht="32.1" customHeight="1">
      <c r="A19" s="998"/>
      <c r="B19" s="412"/>
      <c r="C19" s="931">
        <v>3</v>
      </c>
      <c r="D19" s="204" t="str">
        <f>В!D15</f>
        <v>ФЕДОРОВА Анжелика</v>
      </c>
      <c r="E19" s="224" t="str">
        <f>В!G15</f>
        <v>МС</v>
      </c>
      <c r="F19" s="22"/>
      <c r="H19" s="373"/>
      <c r="I19" s="845"/>
      <c r="J19" s="846"/>
      <c r="M19" s="250"/>
      <c r="N19" s="374"/>
      <c r="O19" s="212"/>
      <c r="P19" s="26"/>
      <c r="R19" s="373"/>
      <c r="S19" s="746"/>
      <c r="T19" s="1003"/>
      <c r="U19" s="25"/>
    </row>
    <row r="20" spans="1:25" ht="32.1" customHeight="1" thickBot="1">
      <c r="A20" s="998"/>
      <c r="B20" s="416"/>
      <c r="C20" s="932"/>
      <c r="D20" s="417" t="str">
        <f>В!I15</f>
        <v>Кемеровская область</v>
      </c>
      <c r="E20" s="225" t="str">
        <f>В!H15</f>
        <v>05.11.1997</v>
      </c>
      <c r="H20" s="183"/>
      <c r="I20" s="378"/>
      <c r="J20" s="329"/>
      <c r="P20" s="26"/>
      <c r="R20" s="105"/>
      <c r="S20" s="164"/>
      <c r="T20" s="19"/>
      <c r="U20" s="26"/>
    </row>
    <row r="21" spans="1:25" ht="32.1" customHeight="1" thickTop="1">
      <c r="B21" s="965" t="s">
        <v>232</v>
      </c>
      <c r="C21" s="931">
        <v>4</v>
      </c>
      <c r="D21" s="204" t="str">
        <f>В!D17</f>
        <v>БЕКБАУЛОВА Лучана</v>
      </c>
      <c r="E21" s="115" t="str">
        <f>В!G17</f>
        <v>МС</v>
      </c>
      <c r="H21" s="122"/>
      <c r="I21" s="931">
        <v>4</v>
      </c>
      <c r="J21" s="1014" t="str">
        <f t="shared" ref="J21" si="0">D21</f>
        <v>БЕКБАУЛОВА Лучана</v>
      </c>
      <c r="P21" s="26"/>
      <c r="R21" s="105"/>
      <c r="S21" s="164"/>
      <c r="T21" s="19"/>
      <c r="U21" s="26"/>
    </row>
    <row r="22" spans="1:25" ht="32.1" customHeight="1">
      <c r="B22" s="1001"/>
      <c r="C22" s="931"/>
      <c r="D22" s="216" t="str">
        <f>В!I17</f>
        <v>Кемеровская область</v>
      </c>
      <c r="E22" s="190" t="str">
        <f>В!H17</f>
        <v>10.07.2002</v>
      </c>
      <c r="H22" s="348"/>
      <c r="I22" s="931"/>
      <c r="J22" s="1014"/>
      <c r="K22" s="35"/>
      <c r="L22" s="1"/>
      <c r="M22" s="372"/>
      <c r="N22" s="745">
        <v>0</v>
      </c>
      <c r="O22" s="1002" t="str">
        <f>IF(N22&gt;0,INDEX(В!$D$11:$D$120,N22+(N22-1),1)," ")</f>
        <v xml:space="preserve"> </v>
      </c>
      <c r="P22" s="34"/>
      <c r="R22" s="105"/>
      <c r="S22" s="164"/>
      <c r="T22" s="19"/>
      <c r="U22" s="26"/>
    </row>
    <row r="23" spans="1:25" ht="32.1" customHeight="1" thickBot="1">
      <c r="A23" s="1015"/>
      <c r="B23" s="965" t="s">
        <v>232</v>
      </c>
      <c r="C23" s="931">
        <v>5</v>
      </c>
      <c r="D23" s="204" t="str">
        <f>В!D19</f>
        <v>ТЮМЕРЕКОВА Мария</v>
      </c>
      <c r="E23" s="115" t="str">
        <f>В!G19</f>
        <v>МСМК</v>
      </c>
      <c r="H23" s="122"/>
      <c r="I23" s="931">
        <v>5</v>
      </c>
      <c r="J23" s="1007" t="str">
        <f t="shared" ref="J23" si="1">D23</f>
        <v>ТЮМЕРЕКОВА Мария</v>
      </c>
      <c r="K23" s="22"/>
      <c r="M23" s="373"/>
      <c r="N23" s="746"/>
      <c r="O23" s="1003"/>
      <c r="R23" s="105"/>
      <c r="S23" s="164"/>
      <c r="T23" s="19"/>
      <c r="U23" s="26"/>
      <c r="X23" s="900" t="s">
        <v>204</v>
      </c>
      <c r="Y23" s="900"/>
    </row>
    <row r="24" spans="1:25" ht="32.1" customHeight="1" thickBot="1">
      <c r="A24" s="1015"/>
      <c r="B24" s="1001"/>
      <c r="C24" s="931"/>
      <c r="D24" s="216" t="str">
        <f>В!I19</f>
        <v>Кемеровская область - Свердловская область</v>
      </c>
      <c r="E24" s="190" t="str">
        <f>В!H19</f>
        <v>12.08.2000</v>
      </c>
      <c r="H24" s="371"/>
      <c r="I24" s="932"/>
      <c r="J24" s="1016"/>
      <c r="M24" s="432"/>
      <c r="N24" s="432"/>
      <c r="O24" s="432"/>
      <c r="P24" s="432"/>
      <c r="Q24" s="432"/>
      <c r="R24" s="432"/>
      <c r="S24" s="432"/>
      <c r="T24" s="432"/>
      <c r="U24" s="26"/>
      <c r="V24" s="21"/>
      <c r="W24" s="71"/>
      <c r="X24" s="827">
        <v>0</v>
      </c>
      <c r="Y24" s="927" t="str">
        <f>IF(X24&gt;0,INDEX(В!$D$11:$D$120,X24+(X24-1),1)," ")</f>
        <v xml:space="preserve"> </v>
      </c>
    </row>
    <row r="25" spans="1:25" ht="32.1" customHeight="1" thickTop="1" thickBot="1">
      <c r="A25" s="1015"/>
      <c r="B25" s="965" t="s">
        <v>232</v>
      </c>
      <c r="C25" s="931">
        <v>6</v>
      </c>
      <c r="D25" s="204" t="str">
        <f>В!D21</f>
        <v>БОЙДОЕВА Даяна</v>
      </c>
      <c r="E25" s="115" t="str">
        <f>В!G21</f>
        <v>КМС</v>
      </c>
      <c r="G25" s="998"/>
      <c r="H25" s="163"/>
      <c r="I25" s="930">
        <v>6</v>
      </c>
      <c r="J25" s="1017" t="str">
        <f t="shared" ref="J25" si="2">D25</f>
        <v>БОЙДОЕВА Даяна</v>
      </c>
      <c r="R25" s="105"/>
      <c r="S25" s="164"/>
      <c r="T25" s="19"/>
      <c r="U25" s="26"/>
      <c r="X25" s="848"/>
      <c r="Y25" s="928"/>
    </row>
    <row r="26" spans="1:25" ht="32.1" customHeight="1">
      <c r="A26" s="1015"/>
      <c r="B26" s="1001"/>
      <c r="C26" s="931"/>
      <c r="D26" s="216" t="str">
        <f>В!I21</f>
        <v>Кемеровская область</v>
      </c>
      <c r="E26" s="190" t="str">
        <f>В!H21</f>
        <v>09.10.2002</v>
      </c>
      <c r="G26" s="998"/>
      <c r="H26" s="348"/>
      <c r="I26" s="931"/>
      <c r="J26" s="1008"/>
      <c r="K26" s="25"/>
      <c r="L26" s="21"/>
      <c r="M26" s="372"/>
      <c r="N26" s="845">
        <v>0</v>
      </c>
      <c r="O26" s="846" t="str">
        <f>IF(N26&gt;0,INDEX(В!$D$11:$D$120,N26+(N26-1),1)," ")</f>
        <v xml:space="preserve"> </v>
      </c>
      <c r="U26" s="26"/>
    </row>
    <row r="27" spans="1:25" ht="32.1" customHeight="1">
      <c r="B27" s="965" t="s">
        <v>232</v>
      </c>
      <c r="C27" s="931">
        <v>7</v>
      </c>
      <c r="D27" s="204" t="str">
        <f>В!D23</f>
        <v>РЯБКО Ирина</v>
      </c>
      <c r="E27" s="115" t="str">
        <f>В!G23</f>
        <v>КМС</v>
      </c>
      <c r="G27" s="998"/>
      <c r="H27" s="122"/>
      <c r="I27" s="931">
        <v>7</v>
      </c>
      <c r="J27" s="1007" t="str">
        <f t="shared" ref="J27" si="3">D27</f>
        <v>РЯБКО Ирина</v>
      </c>
      <c r="K27" s="22"/>
      <c r="M27" s="373"/>
      <c r="N27" s="845"/>
      <c r="O27" s="846"/>
      <c r="P27" s="35"/>
      <c r="U27" s="26"/>
    </row>
    <row r="28" spans="1:25" ht="32.1" customHeight="1">
      <c r="B28" s="1001"/>
      <c r="C28" s="931"/>
      <c r="D28" s="216" t="str">
        <f>В!I23</f>
        <v>Красноярский край</v>
      </c>
      <c r="E28" s="190" t="str">
        <f>В!H23</f>
        <v>07.10.2003</v>
      </c>
      <c r="G28" s="998"/>
      <c r="H28" s="348"/>
      <c r="I28" s="931"/>
      <c r="J28" s="1008"/>
      <c r="M28" s="250"/>
      <c r="N28" s="374"/>
      <c r="O28" s="120"/>
      <c r="P28" s="26"/>
      <c r="U28" s="26"/>
    </row>
    <row r="29" spans="1:25" ht="32.1" customHeight="1">
      <c r="A29" s="998"/>
      <c r="B29" s="413"/>
      <c r="C29" s="930">
        <v>8</v>
      </c>
      <c r="D29" s="203" t="str">
        <f>В!D25</f>
        <v>ДАРЖАА Алдынай</v>
      </c>
      <c r="E29" s="222" t="str">
        <f>В!G25</f>
        <v>КМС</v>
      </c>
      <c r="M29" s="250"/>
      <c r="N29" s="374"/>
      <c r="O29" s="120"/>
      <c r="P29" s="26"/>
      <c r="Q29" s="22"/>
      <c r="R29" s="372"/>
      <c r="S29" s="845">
        <v>0</v>
      </c>
      <c r="T29" s="846" t="str">
        <f>IF(S29&gt;0,INDEX(В!$D$11:$D$120,S29+(S29-1),1)," ")</f>
        <v xml:space="preserve"> </v>
      </c>
      <c r="U29" s="22"/>
    </row>
    <row r="30" spans="1:25" ht="32.1" customHeight="1">
      <c r="A30" s="998"/>
      <c r="B30" s="412"/>
      <c r="C30" s="931"/>
      <c r="D30" s="217" t="str">
        <f>В!I25</f>
        <v>Республика Тыва</v>
      </c>
      <c r="E30" s="223" t="str">
        <f>В!H25</f>
        <v>24.03.2000</v>
      </c>
      <c r="F30" s="25"/>
      <c r="G30" s="21"/>
      <c r="H30" s="372"/>
      <c r="I30" s="845">
        <v>0</v>
      </c>
      <c r="J30" s="846" t="str">
        <f>IF(I30&gt;0,INDEX(В!$D$11:$D$120,I30+(I30-1),1)," ")</f>
        <v xml:space="preserve"> </v>
      </c>
      <c r="P30" s="26"/>
      <c r="R30" s="373"/>
      <c r="S30" s="845"/>
      <c r="T30" s="846"/>
    </row>
    <row r="31" spans="1:25" ht="32.1" customHeight="1">
      <c r="A31" s="998"/>
      <c r="B31" s="412"/>
      <c r="C31" s="931">
        <v>9</v>
      </c>
      <c r="D31" s="204" t="str">
        <f>В!D27</f>
        <v>САГАЛАКОВА Алена</v>
      </c>
      <c r="E31" s="224" t="str">
        <f>В!G27</f>
        <v>КМС</v>
      </c>
      <c r="F31" s="22"/>
      <c r="H31" s="373"/>
      <c r="I31" s="845"/>
      <c r="J31" s="846"/>
      <c r="K31" s="35"/>
      <c r="P31" s="26"/>
    </row>
    <row r="32" spans="1:25" ht="32.1" customHeight="1" thickBot="1">
      <c r="A32" s="998"/>
      <c r="B32" s="416"/>
      <c r="C32" s="932"/>
      <c r="D32" s="417" t="str">
        <f>В!I27</f>
        <v>Республика Хакасия</v>
      </c>
      <c r="E32" s="225" t="str">
        <f>В!H27</f>
        <v>24.04.2002</v>
      </c>
      <c r="L32" s="21"/>
      <c r="M32" s="372"/>
      <c r="N32" s="845">
        <v>0</v>
      </c>
      <c r="O32" s="846" t="str">
        <f>IF(N32&gt;0,INDEX(В!$D$11:$D$120,N32+(N32-1),1)," ")</f>
        <v xml:space="preserve"> </v>
      </c>
      <c r="P32" s="22"/>
    </row>
    <row r="33" spans="2:25" ht="32.1" customHeight="1" thickTop="1">
      <c r="B33" s="965" t="s">
        <v>232</v>
      </c>
      <c r="C33" s="972">
        <v>10</v>
      </c>
      <c r="D33" s="204" t="str">
        <f>В!D29</f>
        <v>БУДЕГЕЧИ Снежана</v>
      </c>
      <c r="E33" s="224" t="str">
        <f>В!G29</f>
        <v>КМС</v>
      </c>
      <c r="H33" s="122"/>
      <c r="I33" s="931">
        <v>10</v>
      </c>
      <c r="J33" s="1014" t="str">
        <f>D33</f>
        <v>БУДЕГЕЧИ Снежана</v>
      </c>
      <c r="K33" s="22"/>
      <c r="M33" s="373"/>
      <c r="N33" s="845"/>
      <c r="O33" s="846"/>
    </row>
    <row r="34" spans="2:25" ht="32.1" customHeight="1">
      <c r="B34" s="1001"/>
      <c r="C34" s="931"/>
      <c r="D34" s="217" t="str">
        <f>В!I29</f>
        <v>Республика Хакасия</v>
      </c>
      <c r="E34" s="223" t="str">
        <f>В!H29</f>
        <v>23.12.2004</v>
      </c>
      <c r="H34" s="348"/>
      <c r="I34" s="931"/>
      <c r="J34" s="1014"/>
    </row>
    <row r="35" spans="2:25" ht="26.1" customHeight="1">
      <c r="B35" s="27"/>
      <c r="C35" s="55"/>
      <c r="D35" s="56"/>
      <c r="E35" s="57"/>
      <c r="H35" s="20"/>
      <c r="I35" s="20"/>
      <c r="J35" s="20"/>
    </row>
    <row r="36" spans="2:25" ht="26.1" customHeight="1" thickBot="1">
      <c r="B36" s="27"/>
      <c r="C36" s="55"/>
      <c r="D36" s="56"/>
      <c r="E36" s="57"/>
      <c r="H36" s="20"/>
      <c r="I36" s="20"/>
      <c r="J36" s="20"/>
    </row>
    <row r="37" spans="2:25" ht="20.100000000000001" customHeight="1" thickBot="1">
      <c r="B37" s="60"/>
      <c r="C37" s="66"/>
      <c r="D37" s="67"/>
      <c r="E37" s="68"/>
      <c r="F37" s="40"/>
      <c r="G37" s="40"/>
      <c r="H37" s="61"/>
      <c r="I37" s="61"/>
      <c r="J37" s="61"/>
      <c r="K37" s="40"/>
      <c r="L37" s="40"/>
      <c r="M37" s="40"/>
      <c r="N37" s="40"/>
      <c r="O37" s="40"/>
      <c r="P37" s="41"/>
    </row>
    <row r="38" spans="2:25" ht="26.1" customHeight="1">
      <c r="B38" s="62"/>
      <c r="C38" s="48"/>
      <c r="D38" s="995" t="s">
        <v>213</v>
      </c>
      <c r="E38" s="995"/>
      <c r="F38" s="995"/>
      <c r="G38" s="105"/>
      <c r="H38" s="900" t="s">
        <v>216</v>
      </c>
      <c r="I38" s="900"/>
      <c r="J38" s="900"/>
      <c r="M38" s="860"/>
      <c r="N38" s="860"/>
      <c r="O38" s="860"/>
      <c r="P38" s="42"/>
      <c r="R38" s="944" t="s">
        <v>33</v>
      </c>
      <c r="S38" s="945"/>
      <c r="T38" s="948" t="s">
        <v>25</v>
      </c>
      <c r="U38" s="949"/>
      <c r="V38" s="949"/>
      <c r="W38" s="949"/>
      <c r="X38" s="949"/>
      <c r="Y38" s="950"/>
    </row>
    <row r="39" spans="2:25" ht="26.1" customHeight="1" thickBot="1">
      <c r="B39" s="375"/>
      <c r="C39" s="931">
        <v>0</v>
      </c>
      <c r="D39" s="846" t="str">
        <f>IF(C39&gt;0,INDEX(В!$D$11:$D$120,C39+(C39-1),1)," ")</f>
        <v xml:space="preserve"> </v>
      </c>
      <c r="H39" s="36"/>
      <c r="I39" s="69"/>
      <c r="J39" s="70"/>
      <c r="M39" s="36"/>
      <c r="N39" s="69"/>
      <c r="O39" s="37"/>
      <c r="P39" s="42"/>
      <c r="R39" s="946"/>
      <c r="S39" s="947"/>
      <c r="T39" s="951"/>
      <c r="U39" s="952"/>
      <c r="V39" s="952"/>
      <c r="W39" s="952"/>
      <c r="X39" s="952"/>
      <c r="Y39" s="953"/>
    </row>
    <row r="40" spans="2:25" ht="32.1" customHeight="1" thickBot="1">
      <c r="B40" s="376"/>
      <c r="C40" s="931"/>
      <c r="D40" s="846"/>
      <c r="E40" s="35"/>
      <c r="F40" s="21"/>
      <c r="G40" s="1"/>
      <c r="H40" s="122"/>
      <c r="I40" s="845">
        <v>0</v>
      </c>
      <c r="J40" s="846" t="str">
        <f>IF(I40&gt;0,INDEX(В!$D$11:$D$120,I40+(I40-1),1)," ")</f>
        <v xml:space="preserve"> </v>
      </c>
      <c r="N40" s="900" t="s">
        <v>205</v>
      </c>
      <c r="O40" s="900"/>
      <c r="P40" s="42"/>
      <c r="R40" s="954">
        <v>1</v>
      </c>
      <c r="S40" s="955"/>
      <c r="T40" s="955" t="str">
        <f>Y24</f>
        <v xml:space="preserve"> </v>
      </c>
      <c r="U40" s="955"/>
      <c r="V40" s="955"/>
      <c r="W40" s="955"/>
      <c r="X40" s="955"/>
      <c r="Y40" s="956"/>
    </row>
    <row r="41" spans="2:25" ht="32.1" customHeight="1">
      <c r="B41" s="375"/>
      <c r="C41" s="931">
        <v>0</v>
      </c>
      <c r="D41" s="846" t="str">
        <f>IF(C41&gt;0,INDEX(В!$D$11:$D$120,C41+(C41-1),1)," ")</f>
        <v xml:space="preserve"> </v>
      </c>
      <c r="E41" s="34"/>
      <c r="H41" s="348"/>
      <c r="I41" s="845"/>
      <c r="J41" s="846"/>
      <c r="K41" s="35"/>
      <c r="L41" s="21"/>
      <c r="M41" s="1"/>
      <c r="N41" s="990">
        <v>0</v>
      </c>
      <c r="O41" s="1018" t="str">
        <f>IF(N41&gt;0,INDEX(В!$D$11:$D$120,N41+(N41-1),1)," ")</f>
        <v xml:space="preserve"> </v>
      </c>
      <c r="P41" s="42"/>
      <c r="R41" s="941"/>
      <c r="S41" s="942"/>
      <c r="T41" s="942"/>
      <c r="U41" s="942"/>
      <c r="V41" s="942"/>
      <c r="W41" s="942"/>
      <c r="X41" s="942"/>
      <c r="Y41" s="943"/>
    </row>
    <row r="42" spans="2:25" ht="32.1" customHeight="1" thickBot="1">
      <c r="B42" s="376"/>
      <c r="C42" s="931"/>
      <c r="D42" s="846"/>
      <c r="H42" s="122"/>
      <c r="I42" s="845">
        <v>0</v>
      </c>
      <c r="J42" s="846" t="str">
        <f>IF(I42&gt;0,INDEX(В!$D$11:$D$120,I42+(I42-1),1)," ")</f>
        <v xml:space="preserve"> </v>
      </c>
      <c r="K42" s="22"/>
      <c r="N42" s="991"/>
      <c r="O42" s="1019"/>
      <c r="P42" s="42"/>
      <c r="R42" s="941">
        <v>2</v>
      </c>
      <c r="S42" s="942"/>
      <c r="T42" s="925"/>
      <c r="U42" s="925"/>
      <c r="V42" s="925"/>
      <c r="W42" s="925"/>
      <c r="X42" s="925"/>
      <c r="Y42" s="926"/>
    </row>
    <row r="43" spans="2:25" ht="32.1" customHeight="1">
      <c r="B43" s="43"/>
      <c r="D43" s="3"/>
      <c r="H43" s="348"/>
      <c r="I43" s="845"/>
      <c r="J43" s="846"/>
      <c r="N43" s="72"/>
      <c r="O43" s="72"/>
      <c r="P43" s="42"/>
      <c r="R43" s="941"/>
      <c r="S43" s="942"/>
      <c r="T43" s="925"/>
      <c r="U43" s="925"/>
      <c r="V43" s="925"/>
      <c r="W43" s="925"/>
      <c r="X43" s="925"/>
      <c r="Y43" s="926"/>
    </row>
    <row r="44" spans="2:25" ht="32.1" customHeight="1">
      <c r="B44" s="43"/>
      <c r="D44" s="3"/>
      <c r="J44" s="186"/>
      <c r="M44" s="3"/>
      <c r="N44" s="3"/>
      <c r="O44" s="3"/>
      <c r="P44" s="42"/>
      <c r="R44" s="941">
        <v>3</v>
      </c>
      <c r="S44" s="942"/>
      <c r="T44" s="942" t="str">
        <f>O41</f>
        <v xml:space="preserve"> </v>
      </c>
      <c r="U44" s="942"/>
      <c r="V44" s="942"/>
      <c r="W44" s="942"/>
      <c r="X44" s="942"/>
      <c r="Y44" s="943"/>
    </row>
    <row r="45" spans="2:25" ht="32.1" customHeight="1">
      <c r="B45" s="43"/>
      <c r="D45" s="3"/>
      <c r="E45" s="1020" t="s">
        <v>215</v>
      </c>
      <c r="F45" s="1020"/>
      <c r="G45" s="1020"/>
      <c r="H45" s="1020"/>
      <c r="I45" s="1020"/>
      <c r="J45" s="1020"/>
      <c r="P45" s="42"/>
      <c r="R45" s="941"/>
      <c r="S45" s="942"/>
      <c r="T45" s="942"/>
      <c r="U45" s="942"/>
      <c r="V45" s="942"/>
      <c r="W45" s="942"/>
      <c r="X45" s="942"/>
      <c r="Y45" s="943"/>
    </row>
    <row r="46" spans="2:25" ht="32.1" customHeight="1">
      <c r="B46" s="375"/>
      <c r="C46" s="931">
        <v>0</v>
      </c>
      <c r="D46" s="846" t="str">
        <f>IF(C46&gt;0,INDEX(В!$D$11:$D$120,C46+(C46-1),1)," ")</f>
        <v xml:space="preserve"> </v>
      </c>
      <c r="H46" s="36"/>
      <c r="I46" s="69"/>
      <c r="J46" s="70"/>
      <c r="M46" s="36"/>
      <c r="N46" s="69"/>
      <c r="O46" s="37"/>
      <c r="P46" s="42"/>
      <c r="R46" s="941">
        <v>3</v>
      </c>
      <c r="S46" s="942"/>
      <c r="T46" s="942" t="str">
        <f>O48</f>
        <v xml:space="preserve"> </v>
      </c>
      <c r="U46" s="942"/>
      <c r="V46" s="942"/>
      <c r="W46" s="942"/>
      <c r="X46" s="942"/>
      <c r="Y46" s="943"/>
    </row>
    <row r="47" spans="2:25" ht="32.1" customHeight="1" thickBot="1">
      <c r="B47" s="376"/>
      <c r="C47" s="931"/>
      <c r="D47" s="846"/>
      <c r="E47" s="35"/>
      <c r="F47" s="21"/>
      <c r="G47" s="1"/>
      <c r="H47" s="122"/>
      <c r="I47" s="845">
        <v>0</v>
      </c>
      <c r="J47" s="846" t="str">
        <f>IF(I47&gt;0,INDEX(В!$D$11:$D$120,I47+(I47-1),1)," ")</f>
        <v xml:space="preserve"> </v>
      </c>
      <c r="N47" s="900" t="s">
        <v>205</v>
      </c>
      <c r="O47" s="900"/>
      <c r="P47" s="42"/>
      <c r="R47" s="941"/>
      <c r="S47" s="942"/>
      <c r="T47" s="942"/>
      <c r="U47" s="942"/>
      <c r="V47" s="942"/>
      <c r="W47" s="942"/>
      <c r="X47" s="942"/>
      <c r="Y47" s="943"/>
    </row>
    <row r="48" spans="2:25" ht="32.1" customHeight="1">
      <c r="B48" s="375"/>
      <c r="C48" s="931">
        <v>0</v>
      </c>
      <c r="D48" s="846" t="str">
        <f>IF(C48&gt;0,INDEX(В!$D$11:$D$120,C48+(C48-1),1)," ")</f>
        <v xml:space="preserve"> </v>
      </c>
      <c r="E48" s="34"/>
      <c r="H48" s="348"/>
      <c r="I48" s="845"/>
      <c r="J48" s="846"/>
      <c r="K48" s="25"/>
      <c r="L48" s="21"/>
      <c r="M48" s="1"/>
      <c r="N48" s="990">
        <v>0</v>
      </c>
      <c r="O48" s="1018" t="str">
        <f>IF(N48&gt;0,INDEX(В!$D$11:$D$120,N48+(N48-1),1)," ")</f>
        <v xml:space="preserve"> </v>
      </c>
      <c r="P48" s="42"/>
      <c r="R48" s="933">
        <v>5</v>
      </c>
      <c r="S48" s="934"/>
      <c r="T48" s="937"/>
      <c r="U48" s="937"/>
      <c r="V48" s="937"/>
      <c r="W48" s="937"/>
      <c r="X48" s="937"/>
      <c r="Y48" s="938"/>
    </row>
    <row r="49" spans="2:25" ht="32.1" customHeight="1" thickBot="1">
      <c r="B49" s="376"/>
      <c r="C49" s="931"/>
      <c r="D49" s="846"/>
      <c r="H49" s="122"/>
      <c r="I49" s="845">
        <v>0</v>
      </c>
      <c r="J49" s="846" t="str">
        <f>IF(I49&gt;0,INDEX(В!$D$11:$D$120,I49+(I49-1),1)," ")</f>
        <v xml:space="preserve"> </v>
      </c>
      <c r="K49" s="22"/>
      <c r="N49" s="991"/>
      <c r="O49" s="1019"/>
      <c r="P49" s="42"/>
      <c r="R49" s="933"/>
      <c r="S49" s="934"/>
      <c r="T49" s="937"/>
      <c r="U49" s="937"/>
      <c r="V49" s="937"/>
      <c r="W49" s="937"/>
      <c r="X49" s="937"/>
      <c r="Y49" s="938"/>
    </row>
    <row r="50" spans="2:25" ht="32.1" customHeight="1">
      <c r="B50" s="43"/>
      <c r="H50" s="348"/>
      <c r="I50" s="845"/>
      <c r="J50" s="846"/>
      <c r="P50" s="42"/>
      <c r="R50" s="933">
        <v>5</v>
      </c>
      <c r="S50" s="934"/>
      <c r="T50" s="937"/>
      <c r="U50" s="937"/>
      <c r="V50" s="937"/>
      <c r="W50" s="937"/>
      <c r="X50" s="937"/>
      <c r="Y50" s="938"/>
    </row>
    <row r="51" spans="2:25" ht="21" customHeight="1" thickBot="1">
      <c r="B51" s="44"/>
      <c r="C51" s="45"/>
      <c r="D51" s="45"/>
      <c r="E51" s="45"/>
      <c r="F51" s="45"/>
      <c r="G51" s="45"/>
      <c r="H51" s="63"/>
      <c r="I51" s="64"/>
      <c r="J51" s="65"/>
      <c r="K51" s="45"/>
      <c r="L51" s="45"/>
      <c r="M51" s="45"/>
      <c r="N51" s="45"/>
      <c r="O51" s="45"/>
      <c r="P51" s="46"/>
      <c r="R51" s="935"/>
      <c r="S51" s="936"/>
      <c r="T51" s="939"/>
      <c r="U51" s="939"/>
      <c r="V51" s="939"/>
      <c r="W51" s="939"/>
      <c r="X51" s="939"/>
      <c r="Y51" s="940"/>
    </row>
    <row r="52" spans="2:25" ht="21" customHeight="1">
      <c r="H52" s="36"/>
      <c r="I52" s="29"/>
      <c r="J52" s="37"/>
    </row>
    <row r="53" spans="2:25" ht="21" customHeight="1"/>
    <row r="54" spans="2:25" ht="21" customHeight="1"/>
    <row r="55" spans="2:25" ht="21" customHeight="1"/>
    <row r="56" spans="2:25" ht="32.1" customHeight="1"/>
    <row r="57" spans="2:25" ht="32.1" customHeight="1">
      <c r="C57" s="186" t="str">
        <f>В!A120</f>
        <v xml:space="preserve">Главный судья соревнований, </v>
      </c>
      <c r="D57" s="186"/>
      <c r="E57" s="186"/>
      <c r="F57" s="187"/>
      <c r="G57" s="187"/>
      <c r="H57" s="187"/>
      <c r="I57" s="187"/>
      <c r="J57" s="187"/>
      <c r="K57" s="186"/>
      <c r="L57" s="186" t="str">
        <f>В!G120</f>
        <v>Ярулин ДФ</v>
      </c>
      <c r="M57" s="186"/>
      <c r="N57" s="186"/>
      <c r="O57" s="186"/>
    </row>
    <row r="58" spans="2:25" ht="32.1" customHeight="1">
      <c r="C58" s="186" t="str">
        <f>В!A121</f>
        <v>ССВК</v>
      </c>
      <c r="D58" s="186"/>
      <c r="E58" s="186"/>
      <c r="F58" s="186"/>
      <c r="G58" s="186"/>
      <c r="H58" s="186"/>
      <c r="I58" s="186"/>
      <c r="J58" s="186"/>
      <c r="K58" s="186"/>
      <c r="L58" s="186" t="str">
        <f>В!G121</f>
        <v>г.Новосибирск</v>
      </c>
      <c r="M58" s="186"/>
      <c r="N58" s="186"/>
      <c r="O58" s="186"/>
    </row>
    <row r="59" spans="2:25" ht="32.1" customHeight="1">
      <c r="C59" s="186"/>
      <c r="D59" s="186"/>
      <c r="E59" s="186"/>
      <c r="F59" s="186"/>
      <c r="G59" s="186"/>
      <c r="H59" s="186"/>
      <c r="I59" s="186"/>
      <c r="J59" s="186"/>
      <c r="K59" s="186"/>
      <c r="L59" s="186"/>
      <c r="M59" s="186"/>
      <c r="N59" s="186"/>
      <c r="O59" s="212"/>
    </row>
    <row r="60" spans="2:25" ht="32.1" customHeight="1">
      <c r="C60" s="186" t="str">
        <f>В!A123</f>
        <v>Главный секретарь соревнований,</v>
      </c>
      <c r="D60" s="186"/>
      <c r="E60" s="186"/>
      <c r="F60" s="187"/>
      <c r="G60" s="187"/>
      <c r="H60" s="187"/>
      <c r="I60" s="187"/>
      <c r="J60" s="187"/>
      <c r="K60" s="186"/>
      <c r="L60" s="186" t="str">
        <f>В!G123</f>
        <v>Колокольцова ЕВ</v>
      </c>
      <c r="M60" s="186"/>
      <c r="N60" s="186"/>
      <c r="O60" s="212"/>
    </row>
    <row r="61" spans="2:25" ht="32.1" customHeight="1">
      <c r="C61" s="186" t="str">
        <f>В!A124</f>
        <v>ССВК</v>
      </c>
      <c r="D61" s="186"/>
      <c r="E61" s="186"/>
      <c r="F61" s="186"/>
      <c r="G61" s="186"/>
      <c r="H61" s="186"/>
      <c r="I61" s="186"/>
      <c r="J61" s="186"/>
      <c r="K61" s="186"/>
      <c r="L61" s="186" t="str">
        <f>В!G124</f>
        <v>г.Кемерово</v>
      </c>
      <c r="M61" s="186"/>
      <c r="N61" s="186"/>
      <c r="O61" s="212"/>
    </row>
    <row r="62" spans="2:25" ht="15" customHeight="1">
      <c r="M62" s="36"/>
      <c r="N62" s="29"/>
      <c r="O62" s="37"/>
    </row>
    <row r="63" spans="2:25" ht="15" customHeight="1">
      <c r="M63" s="36"/>
      <c r="N63" s="29"/>
      <c r="O63" s="37"/>
    </row>
    <row r="64" spans="2:25" ht="18.75">
      <c r="M64" s="36"/>
      <c r="N64" s="38"/>
      <c r="O64" s="39"/>
    </row>
    <row r="65" spans="8:15" ht="18.75">
      <c r="M65" s="36"/>
      <c r="N65" s="38"/>
      <c r="O65" s="39"/>
    </row>
    <row r="67" spans="8:15" ht="15" customHeight="1">
      <c r="H67" s="36"/>
      <c r="I67" s="69"/>
      <c r="J67" s="70"/>
    </row>
    <row r="68" spans="8:15" ht="15" customHeight="1">
      <c r="H68" s="27"/>
      <c r="I68" s="69"/>
      <c r="J68" s="70"/>
      <c r="M68" s="36"/>
      <c r="N68" s="29"/>
      <c r="O68" s="37"/>
    </row>
    <row r="69" spans="8:15" ht="15" customHeight="1">
      <c r="H69" s="36"/>
      <c r="I69" s="69"/>
      <c r="J69" s="70"/>
      <c r="M69" s="27"/>
      <c r="N69" s="29"/>
      <c r="O69" s="37"/>
    </row>
    <row r="70" spans="8:15" ht="15" customHeight="1">
      <c r="H70" s="27"/>
      <c r="I70" s="69"/>
      <c r="J70" s="70"/>
      <c r="M70" s="36"/>
      <c r="N70" s="29"/>
      <c r="O70" s="37"/>
    </row>
    <row r="71" spans="8:15" ht="15" customHeight="1">
      <c r="M71" s="27"/>
      <c r="N71" s="29"/>
      <c r="O71" s="37"/>
    </row>
  </sheetData>
  <mergeCells count="107">
    <mergeCell ref="R44:S45"/>
    <mergeCell ref="R38:S39"/>
    <mergeCell ref="R40:S41"/>
    <mergeCell ref="R42:S43"/>
    <mergeCell ref="E45:J45"/>
    <mergeCell ref="N22:N23"/>
    <mergeCell ref="O22:O23"/>
    <mergeCell ref="R50:S51"/>
    <mergeCell ref="T50:Y51"/>
    <mergeCell ref="I30:I31"/>
    <mergeCell ref="J30:J31"/>
    <mergeCell ref="T44:Y45"/>
    <mergeCell ref="R46:S47"/>
    <mergeCell ref="T46:Y47"/>
    <mergeCell ref="R48:S49"/>
    <mergeCell ref="T48:Y49"/>
    <mergeCell ref="T38:Y39"/>
    <mergeCell ref="T40:Y41"/>
    <mergeCell ref="T42:Y43"/>
    <mergeCell ref="I47:I48"/>
    <mergeCell ref="O41:O42"/>
    <mergeCell ref="I42:I43"/>
    <mergeCell ref="J42:J43"/>
    <mergeCell ref="I33:I34"/>
    <mergeCell ref="J33:J34"/>
    <mergeCell ref="C39:C40"/>
    <mergeCell ref="D39:D40"/>
    <mergeCell ref="C41:C42"/>
    <mergeCell ref="J47:J48"/>
    <mergeCell ref="N47:O47"/>
    <mergeCell ref="C48:C49"/>
    <mergeCell ref="D48:D49"/>
    <mergeCell ref="N48:N49"/>
    <mergeCell ref="O48:O49"/>
    <mergeCell ref="I49:I50"/>
    <mergeCell ref="J49:J50"/>
    <mergeCell ref="N32:N33"/>
    <mergeCell ref="O32:O33"/>
    <mergeCell ref="C33:C34"/>
    <mergeCell ref="C46:C47"/>
    <mergeCell ref="D46:D47"/>
    <mergeCell ref="D41:D42"/>
    <mergeCell ref="C31:C32"/>
    <mergeCell ref="D38:F38"/>
    <mergeCell ref="H38:J38"/>
    <mergeCell ref="M38:O38"/>
    <mergeCell ref="I40:I41"/>
    <mergeCell ref="J40:J41"/>
    <mergeCell ref="I23:I24"/>
    <mergeCell ref="S29:S30"/>
    <mergeCell ref="T29:T30"/>
    <mergeCell ref="C27:C28"/>
    <mergeCell ref="C29:C30"/>
    <mergeCell ref="J23:J24"/>
    <mergeCell ref="N26:N27"/>
    <mergeCell ref="O26:O27"/>
    <mergeCell ref="C25:C26"/>
    <mergeCell ref="I25:I26"/>
    <mergeCell ref="J25:J26"/>
    <mergeCell ref="N40:O40"/>
    <mergeCell ref="N41:N42"/>
    <mergeCell ref="A29:A32"/>
    <mergeCell ref="I27:I28"/>
    <mergeCell ref="J27:J28"/>
    <mergeCell ref="G25:G28"/>
    <mergeCell ref="B1:Y1"/>
    <mergeCell ref="B2:Y2"/>
    <mergeCell ref="B4:Y4"/>
    <mergeCell ref="B11:E11"/>
    <mergeCell ref="H11:J11"/>
    <mergeCell ref="M11:O11"/>
    <mergeCell ref="R11:T11"/>
    <mergeCell ref="B6:Y6"/>
    <mergeCell ref="U7:X9"/>
    <mergeCell ref="M12:O12"/>
    <mergeCell ref="C13:C14"/>
    <mergeCell ref="D13:D14"/>
    <mergeCell ref="C21:C22"/>
    <mergeCell ref="I21:I22"/>
    <mergeCell ref="J21:J22"/>
    <mergeCell ref="A17:A20"/>
    <mergeCell ref="A23:A26"/>
    <mergeCell ref="N16:N17"/>
    <mergeCell ref="O16:O17"/>
    <mergeCell ref="C17:C18"/>
    <mergeCell ref="B27:B28"/>
    <mergeCell ref="B15:B16"/>
    <mergeCell ref="B33:B34"/>
    <mergeCell ref="U10:X11"/>
    <mergeCell ref="B21:B22"/>
    <mergeCell ref="B23:B24"/>
    <mergeCell ref="B25:B26"/>
    <mergeCell ref="H14:J14"/>
    <mergeCell ref="R14:T14"/>
    <mergeCell ref="C15:C16"/>
    <mergeCell ref="I15:I16"/>
    <mergeCell ref="J15:J16"/>
    <mergeCell ref="R15:T15"/>
    <mergeCell ref="S18:S19"/>
    <mergeCell ref="T18:T19"/>
    <mergeCell ref="C19:C20"/>
    <mergeCell ref="I18:I19"/>
    <mergeCell ref="J18:J19"/>
    <mergeCell ref="X23:Y23"/>
    <mergeCell ref="X24:X25"/>
    <mergeCell ref="Y24:Y25"/>
    <mergeCell ref="C23:C24"/>
  </mergeCells>
  <pageMargins left="0.70866141732283472" right="0.11811023622047245" top="0.74803149606299213" bottom="0.74803149606299213" header="0.31496062992125984" footer="0.31496062992125984"/>
  <pageSetup paperSize="9" scale="37" fitToHeight="0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72"/>
  <sheetViews>
    <sheetView view="pageBreakPreview" topLeftCell="A10" zoomScale="42" zoomScaleNormal="77" zoomScaleSheetLayoutView="42" workbookViewId="0">
      <selection activeCell="B15" sqref="B15:B16"/>
    </sheetView>
  </sheetViews>
  <sheetFormatPr defaultRowHeight="15"/>
  <cols>
    <col min="1" max="1" width="1.5703125" customWidth="1"/>
    <col min="2" max="3" width="5.7109375" customWidth="1"/>
    <col min="4" max="4" width="53.7109375" customWidth="1"/>
    <col min="5" max="5" width="8.7109375" customWidth="1"/>
    <col min="6" max="7" width="2.7109375" customWidth="1"/>
    <col min="8" max="9" width="5.7109375" customWidth="1"/>
    <col min="10" max="10" width="30.7109375" customWidth="1"/>
    <col min="11" max="12" width="2.7109375" customWidth="1"/>
    <col min="13" max="14" width="5.7109375" customWidth="1"/>
    <col min="15" max="15" width="30.7109375" customWidth="1"/>
    <col min="16" max="17" width="2.7109375" customWidth="1"/>
    <col min="18" max="19" width="5.7109375" customWidth="1"/>
    <col min="20" max="20" width="30.7109375" customWidth="1"/>
    <col min="21" max="22" width="3.7109375" customWidth="1"/>
    <col min="23" max="23" width="5.7109375" hidden="1" customWidth="1"/>
    <col min="24" max="24" width="5.7109375" customWidth="1"/>
    <col min="25" max="25" width="30.7109375" customWidth="1"/>
  </cols>
  <sheetData>
    <row r="1" spans="2:25" ht="28.5">
      <c r="B1" s="784" t="str">
        <f>В!A1</f>
        <v>ФЕДЕРАЦИЯ СПОРТИВНОЙ БОРЬБЫ РОССИИ</v>
      </c>
      <c r="C1" s="784"/>
      <c r="D1" s="784"/>
      <c r="E1" s="784"/>
      <c r="F1" s="784"/>
      <c r="G1" s="784"/>
      <c r="H1" s="784"/>
      <c r="I1" s="784"/>
      <c r="J1" s="784"/>
      <c r="K1" s="784"/>
      <c r="L1" s="784"/>
      <c r="M1" s="784"/>
      <c r="N1" s="784"/>
      <c r="O1" s="784"/>
      <c r="P1" s="784"/>
      <c r="Q1" s="784"/>
      <c r="R1" s="784"/>
      <c r="S1" s="784"/>
      <c r="T1" s="784"/>
      <c r="U1" s="784"/>
      <c r="V1" s="784"/>
      <c r="W1" s="784"/>
      <c r="X1" s="784"/>
      <c r="Y1" s="784"/>
    </row>
    <row r="2" spans="2:25" ht="28.5">
      <c r="B2" s="784" t="str">
        <f>В!A2</f>
        <v>ФЕДЕРАЦИЯ СПОРТИВНОЙ БОРЬБЫ КЕМЕРОВСКОЙ ОБЛАСТИ</v>
      </c>
      <c r="C2" s="784"/>
      <c r="D2" s="784"/>
      <c r="E2" s="784"/>
      <c r="F2" s="784"/>
      <c r="G2" s="784"/>
      <c r="H2" s="784"/>
      <c r="I2" s="784"/>
      <c r="J2" s="784"/>
      <c r="K2" s="784"/>
      <c r="L2" s="784"/>
      <c r="M2" s="784"/>
      <c r="N2" s="784"/>
      <c r="O2" s="784"/>
      <c r="P2" s="784"/>
      <c r="Q2" s="784"/>
      <c r="R2" s="784"/>
      <c r="S2" s="784"/>
      <c r="T2" s="784"/>
      <c r="U2" s="784"/>
      <c r="V2" s="784"/>
      <c r="W2" s="784"/>
      <c r="X2" s="784"/>
      <c r="Y2" s="784"/>
    </row>
    <row r="3" spans="2:25" ht="29.25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</row>
    <row r="4" spans="2:25" ht="27" customHeight="1">
      <c r="B4" s="557" t="s">
        <v>31</v>
      </c>
      <c r="C4" s="557"/>
      <c r="D4" s="557"/>
      <c r="E4" s="557"/>
      <c r="F4" s="557"/>
      <c r="G4" s="557"/>
      <c r="H4" s="557"/>
      <c r="I4" s="557"/>
      <c r="J4" s="557"/>
      <c r="K4" s="557"/>
      <c r="L4" s="557"/>
      <c r="M4" s="557"/>
      <c r="N4" s="557"/>
      <c r="O4" s="557"/>
      <c r="P4" s="557"/>
      <c r="Q4" s="557"/>
      <c r="R4" s="557"/>
      <c r="S4" s="557"/>
      <c r="T4" s="557"/>
      <c r="U4" s="557"/>
      <c r="V4" s="557"/>
      <c r="W4" s="557"/>
      <c r="X4" s="557"/>
      <c r="Y4" s="557"/>
    </row>
    <row r="5" spans="2:25" ht="30" customHeight="1"/>
    <row r="6" spans="2:25" ht="81" customHeight="1">
      <c r="B6" s="774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C6" s="774"/>
      <c r="D6" s="774"/>
      <c r="E6" s="774"/>
      <c r="F6" s="774"/>
      <c r="G6" s="774"/>
      <c r="H6" s="774"/>
      <c r="I6" s="774"/>
      <c r="J6" s="774"/>
      <c r="K6" s="774"/>
      <c r="L6" s="774"/>
      <c r="M6" s="774"/>
      <c r="N6" s="774"/>
      <c r="O6" s="774"/>
      <c r="P6" s="774"/>
      <c r="Q6" s="774"/>
      <c r="R6" s="774"/>
      <c r="S6" s="774"/>
      <c r="T6" s="774"/>
      <c r="U6" s="774"/>
      <c r="V6" s="774"/>
      <c r="W6" s="774"/>
      <c r="X6" s="774"/>
      <c r="Y6" s="774"/>
    </row>
    <row r="7" spans="2:25" ht="30" customHeight="1"/>
    <row r="8" spans="2:25" ht="27" customHeight="1">
      <c r="C8" s="140" t="str">
        <f>В!H8</f>
        <v>01-02 мая 2022г</v>
      </c>
      <c r="D8" s="1"/>
      <c r="E8" s="1"/>
      <c r="F8" s="1"/>
      <c r="G8" s="1"/>
      <c r="H8" s="1"/>
      <c r="K8" s="2"/>
      <c r="L8" s="2"/>
      <c r="M8" s="2"/>
      <c r="N8" s="2"/>
      <c r="O8" s="2"/>
      <c r="P8" s="2"/>
      <c r="Q8" s="2"/>
      <c r="R8" s="74"/>
      <c r="S8" s="74"/>
      <c r="T8" s="2"/>
      <c r="U8" s="695">
        <f>В!B8</f>
        <v>50</v>
      </c>
      <c r="V8" s="695"/>
      <c r="W8" s="695"/>
      <c r="X8" s="695"/>
    </row>
    <row r="9" spans="2:25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623" t="s">
        <v>207</v>
      </c>
      <c r="P9" s="623"/>
      <c r="Q9" s="623"/>
      <c r="R9" s="623"/>
      <c r="S9" s="623"/>
      <c r="T9" s="623"/>
      <c r="U9" s="605"/>
      <c r="V9" s="605"/>
      <c r="W9" s="605"/>
      <c r="X9" s="605"/>
      <c r="Y9" s="214" t="s">
        <v>3</v>
      </c>
    </row>
    <row r="10" spans="2:25" ht="30" customHeight="1">
      <c r="U10" s="612" t="str">
        <f>В!$B$9</f>
        <v>WW</v>
      </c>
      <c r="V10" s="612"/>
      <c r="W10" s="612"/>
      <c r="X10" s="612"/>
    </row>
    <row r="11" spans="2:25" ht="21" customHeight="1">
      <c r="B11" s="900" t="s">
        <v>221</v>
      </c>
      <c r="C11" s="900"/>
      <c r="D11" s="900"/>
      <c r="E11" s="900"/>
      <c r="F11" s="105"/>
      <c r="G11" s="105"/>
      <c r="H11" s="900" t="s">
        <v>218</v>
      </c>
      <c r="I11" s="900"/>
      <c r="J11" s="900"/>
      <c r="K11" s="105"/>
      <c r="L11" s="105"/>
      <c r="M11" s="900" t="s">
        <v>208</v>
      </c>
      <c r="N11" s="900"/>
      <c r="O11" s="900"/>
      <c r="P11" s="105"/>
      <c r="Q11" s="105"/>
      <c r="R11" s="900" t="s">
        <v>220</v>
      </c>
      <c r="S11" s="900"/>
      <c r="T11" s="900"/>
      <c r="U11" s="612"/>
      <c r="V11" s="612"/>
      <c r="W11" s="612"/>
      <c r="X11" s="612"/>
    </row>
    <row r="12" spans="2:25" ht="21" customHeight="1" thickBot="1">
      <c r="M12" s="860"/>
      <c r="N12" s="860"/>
      <c r="O12" s="860"/>
    </row>
    <row r="13" spans="2:25" ht="21" customHeight="1">
      <c r="B13" s="59" t="s">
        <v>211</v>
      </c>
      <c r="C13" s="1010" t="s">
        <v>24</v>
      </c>
      <c r="D13" s="1012" t="s">
        <v>25</v>
      </c>
      <c r="E13" s="58" t="s">
        <v>197</v>
      </c>
    </row>
    <row r="14" spans="2:25" ht="21" customHeight="1" thickBot="1">
      <c r="B14" s="78" t="s">
        <v>212</v>
      </c>
      <c r="C14" s="1011"/>
      <c r="D14" s="1013"/>
      <c r="E14" s="84" t="s">
        <v>219</v>
      </c>
      <c r="H14" s="860"/>
      <c r="I14" s="860"/>
      <c r="J14" s="860"/>
      <c r="R14" s="860"/>
      <c r="S14" s="860"/>
      <c r="T14" s="860"/>
    </row>
    <row r="15" spans="2:25" ht="32.1" customHeight="1">
      <c r="B15" s="1000" t="s">
        <v>232</v>
      </c>
      <c r="C15" s="930">
        <v>1</v>
      </c>
      <c r="D15" s="203" t="str">
        <f>В!D11</f>
        <v>ЦЫБЕНОВА Ханда</v>
      </c>
      <c r="E15" s="222" t="str">
        <f>В!G11</f>
        <v>МС</v>
      </c>
      <c r="H15" s="122"/>
      <c r="I15" s="973">
        <v>1</v>
      </c>
      <c r="J15" s="1029" t="str">
        <f>D15</f>
        <v>ЦЫБЕНОВА Ханда</v>
      </c>
      <c r="M15" s="3"/>
      <c r="N15" s="3"/>
      <c r="O15" s="3"/>
      <c r="R15" s="860"/>
      <c r="S15" s="860"/>
      <c r="T15" s="860"/>
    </row>
    <row r="16" spans="2:25" ht="32.1" customHeight="1" thickBot="1">
      <c r="B16" s="966"/>
      <c r="C16" s="932"/>
      <c r="D16" s="417" t="str">
        <f>В!I11</f>
        <v>Иркутская область - Республика Бурятия</v>
      </c>
      <c r="E16" s="225" t="str">
        <f>В!H11</f>
        <v>26.07.2000</v>
      </c>
      <c r="H16" s="348"/>
      <c r="I16" s="930"/>
      <c r="J16" s="1025"/>
      <c r="K16" s="25"/>
      <c r="L16" s="21"/>
      <c r="M16" s="372"/>
      <c r="N16" s="845">
        <v>0</v>
      </c>
      <c r="O16" s="846" t="str">
        <f>IF(N16&gt;0,INDEX(В!$D$11:$D$120,N16+(N16-1),1)," ")</f>
        <v xml:space="preserve"> </v>
      </c>
    </row>
    <row r="17" spans="1:25" ht="32.1" customHeight="1" thickTop="1">
      <c r="A17" s="1022"/>
      <c r="B17" s="413"/>
      <c r="C17" s="930">
        <v>2</v>
      </c>
      <c r="D17" s="203" t="str">
        <f>В!D13</f>
        <v>БЕКТИНА Галина</v>
      </c>
      <c r="E17" s="222" t="str">
        <f>В!G13</f>
        <v>КМС</v>
      </c>
      <c r="K17" s="26"/>
      <c r="M17" s="373"/>
      <c r="N17" s="845"/>
      <c r="O17" s="846"/>
      <c r="P17" s="25"/>
    </row>
    <row r="18" spans="1:25" ht="32.1" customHeight="1">
      <c r="A18" s="1022"/>
      <c r="B18" s="412"/>
      <c r="C18" s="931"/>
      <c r="D18" s="217" t="str">
        <f>В!I13</f>
        <v>Иркутская область</v>
      </c>
      <c r="E18" s="223" t="str">
        <f>В!H13</f>
        <v>07.12.1998</v>
      </c>
      <c r="F18" s="25"/>
      <c r="G18" s="34"/>
      <c r="H18" s="122"/>
      <c r="I18" s="931">
        <v>0</v>
      </c>
      <c r="J18" s="1026" t="str">
        <f>IF(I18&gt;0,INDEX(В!$D$11:$D$120,I18+(I18-1),1)," ")</f>
        <v xml:space="preserve"> </v>
      </c>
      <c r="K18" s="22"/>
      <c r="M18" s="250"/>
      <c r="N18" s="374"/>
      <c r="O18" s="212"/>
      <c r="P18" s="26"/>
    </row>
    <row r="19" spans="1:25" ht="32.1" customHeight="1">
      <c r="A19" s="1022"/>
      <c r="B19" s="412"/>
      <c r="C19" s="931">
        <v>3</v>
      </c>
      <c r="D19" s="204" t="str">
        <f>В!D15</f>
        <v>ФЕДОРОВА Анжелика</v>
      </c>
      <c r="E19" s="224" t="str">
        <f>В!G15</f>
        <v>МС</v>
      </c>
      <c r="F19" s="34"/>
      <c r="H19" s="348"/>
      <c r="I19" s="931"/>
      <c r="J19" s="1026"/>
      <c r="M19" s="250"/>
      <c r="N19" s="374"/>
      <c r="O19" s="212"/>
      <c r="P19" s="26"/>
      <c r="Q19" s="22"/>
      <c r="R19" s="372"/>
      <c r="S19" s="845">
        <v>0</v>
      </c>
      <c r="T19" s="846" t="str">
        <f>IF(S19&gt;0,INDEX(В!$D$11:$D$120,S19+(S19-1),1)," ")</f>
        <v xml:space="preserve"> </v>
      </c>
    </row>
    <row r="20" spans="1:25" ht="32.1" customHeight="1" thickBot="1">
      <c r="A20" s="1022"/>
      <c r="B20" s="416"/>
      <c r="C20" s="932"/>
      <c r="D20" s="417" t="str">
        <f>В!I15</f>
        <v>Кемеровская область</v>
      </c>
      <c r="E20" s="225" t="str">
        <f>В!H15</f>
        <v>05.11.1997</v>
      </c>
      <c r="H20" s="426"/>
      <c r="I20" s="426"/>
      <c r="J20" s="426"/>
      <c r="P20" s="26"/>
      <c r="R20" s="373"/>
      <c r="S20" s="845"/>
      <c r="T20" s="846"/>
      <c r="U20" s="25"/>
      <c r="X20" s="860"/>
      <c r="Y20" s="860"/>
    </row>
    <row r="21" spans="1:25" ht="32.1" customHeight="1" thickTop="1">
      <c r="B21" s="999" t="s">
        <v>232</v>
      </c>
      <c r="C21" s="931">
        <v>4</v>
      </c>
      <c r="D21" s="204" t="str">
        <f>В!D17</f>
        <v>БЕКБАУЛОВА Лучана</v>
      </c>
      <c r="E21" s="115" t="str">
        <f>В!G17</f>
        <v>МС</v>
      </c>
      <c r="G21" s="427"/>
      <c r="H21" s="163"/>
      <c r="I21" s="1023">
        <v>4</v>
      </c>
      <c r="J21" s="1024" t="str">
        <f>D21</f>
        <v>БЕКБАУЛОВА Лучана</v>
      </c>
      <c r="P21" s="26"/>
      <c r="R21" s="105"/>
      <c r="T21" s="213"/>
      <c r="U21" s="26"/>
    </row>
    <row r="22" spans="1:25" ht="32.1" customHeight="1">
      <c r="B22" s="1001"/>
      <c r="C22" s="931"/>
      <c r="D22" s="217" t="str">
        <f>В!I17</f>
        <v>Кемеровская область</v>
      </c>
      <c r="E22" s="190" t="str">
        <f>В!H17</f>
        <v>10.07.2002</v>
      </c>
      <c r="G22" s="427"/>
      <c r="H22" s="348"/>
      <c r="I22" s="930"/>
      <c r="J22" s="1025"/>
      <c r="K22" s="25"/>
      <c r="L22" s="21"/>
      <c r="M22" s="372"/>
      <c r="N22" s="845">
        <v>0</v>
      </c>
      <c r="O22" s="846" t="str">
        <f>IF(N22&gt;0,INDEX(В!$D$11:$D$120,N22+(N22-1),1)," ")</f>
        <v xml:space="preserve"> </v>
      </c>
      <c r="P22" s="22"/>
      <c r="R22" s="105"/>
      <c r="T22" s="213"/>
      <c r="U22" s="26"/>
    </row>
    <row r="23" spans="1:25" ht="32.1" customHeight="1" thickBot="1">
      <c r="B23" s="965" t="s">
        <v>232</v>
      </c>
      <c r="C23" s="931">
        <v>5</v>
      </c>
      <c r="D23" s="204" t="str">
        <f>В!D19</f>
        <v>ТЮМЕРЕКОВА Мария</v>
      </c>
      <c r="E23" s="115" t="str">
        <f>В!G19</f>
        <v>МСМК</v>
      </c>
      <c r="G23" s="427"/>
      <c r="H23" s="122"/>
      <c r="I23" s="931">
        <v>5</v>
      </c>
      <c r="J23" s="1024" t="str">
        <f t="shared" ref="J23" si="0">D23</f>
        <v>ТЮМЕРЕКОВА Мария</v>
      </c>
      <c r="K23" s="22"/>
      <c r="M23" s="373"/>
      <c r="N23" s="845"/>
      <c r="O23" s="846"/>
      <c r="R23" s="105"/>
      <c r="T23" s="213"/>
      <c r="U23" s="26"/>
      <c r="X23" s="900" t="s">
        <v>204</v>
      </c>
      <c r="Y23" s="900"/>
    </row>
    <row r="24" spans="1:25" ht="32.1" customHeight="1" thickBot="1">
      <c r="B24" s="1001"/>
      <c r="C24" s="931"/>
      <c r="D24" s="217" t="str">
        <f>В!I19</f>
        <v>Кемеровская область - Свердловская область</v>
      </c>
      <c r="E24" s="190" t="str">
        <f>В!H19</f>
        <v>12.08.2000</v>
      </c>
      <c r="G24" s="427"/>
      <c r="H24" s="425"/>
      <c r="I24" s="973"/>
      <c r="J24" s="1024"/>
      <c r="K24" s="432"/>
      <c r="L24" s="432"/>
      <c r="M24" s="432"/>
      <c r="N24" s="432"/>
      <c r="O24" s="432"/>
      <c r="P24" s="432"/>
      <c r="Q24" s="432"/>
      <c r="R24" s="432"/>
      <c r="S24" s="432"/>
      <c r="T24" s="432"/>
      <c r="U24" s="432"/>
      <c r="V24" s="21"/>
      <c r="W24" s="71"/>
      <c r="X24" s="827">
        <v>0</v>
      </c>
      <c r="Y24" s="974" t="str">
        <f>IF(X24&gt;0,INDEX(В!$D$11:$D$120,X24+(X24-1),1)," ")</f>
        <v xml:space="preserve"> </v>
      </c>
    </row>
    <row r="25" spans="1:25" ht="32.1" customHeight="1" thickBot="1">
      <c r="B25" s="965" t="s">
        <v>232</v>
      </c>
      <c r="C25" s="930">
        <v>6</v>
      </c>
      <c r="D25" s="203" t="str">
        <f>В!D21</f>
        <v>БОЙДОЕВА Даяна</v>
      </c>
      <c r="E25" s="131" t="str">
        <f>В!G21</f>
        <v>КМС</v>
      </c>
      <c r="H25" s="122"/>
      <c r="I25" s="931">
        <v>6</v>
      </c>
      <c r="J25" s="1026" t="str">
        <f t="shared" ref="J25" si="1">D25</f>
        <v>БОЙДОЕВА Даяна</v>
      </c>
      <c r="K25" s="21"/>
      <c r="R25" s="105"/>
      <c r="T25" s="213"/>
      <c r="U25" s="26"/>
      <c r="X25" s="848"/>
      <c r="Y25" s="975"/>
    </row>
    <row r="26" spans="1:25" ht="32.1" customHeight="1" thickBot="1">
      <c r="B26" s="966"/>
      <c r="C26" s="932"/>
      <c r="D26" s="417" t="str">
        <f>В!I21</f>
        <v>Кемеровская область</v>
      </c>
      <c r="E26" s="191" t="str">
        <f>В!H21</f>
        <v>09.10.2002</v>
      </c>
      <c r="H26" s="348"/>
      <c r="I26" s="931"/>
      <c r="J26" s="1026"/>
      <c r="L26" s="21"/>
      <c r="M26" s="372"/>
      <c r="N26" s="845">
        <v>0</v>
      </c>
      <c r="O26" s="846" t="str">
        <f>IF(N26&gt;0,INDEX(В!$D$11:$D$120,N26+(N26-1),1)," ")</f>
        <v xml:space="preserve"> </v>
      </c>
      <c r="R26" s="250"/>
      <c r="S26" s="29"/>
      <c r="T26" s="212"/>
      <c r="U26" s="26"/>
    </row>
    <row r="27" spans="1:25" ht="32.1" customHeight="1" thickTop="1">
      <c r="B27" s="163"/>
      <c r="C27" s="1023">
        <v>7</v>
      </c>
      <c r="D27" s="203" t="str">
        <f>В!D23</f>
        <v>РЯБКО Ирина</v>
      </c>
      <c r="E27" s="257" t="str">
        <f>В!G23</f>
        <v>КМС</v>
      </c>
      <c r="K27" s="26"/>
      <c r="M27" s="373"/>
      <c r="N27" s="845"/>
      <c r="O27" s="846"/>
      <c r="P27" s="35"/>
      <c r="R27" s="250"/>
      <c r="S27" s="29"/>
      <c r="T27" s="212"/>
      <c r="U27" s="26"/>
    </row>
    <row r="28" spans="1:25" ht="32.1" customHeight="1">
      <c r="B28" s="122"/>
      <c r="C28" s="930"/>
      <c r="D28" s="217" t="str">
        <f>В!I23</f>
        <v>Красноярский край</v>
      </c>
      <c r="E28" s="190" t="str">
        <f>В!H23</f>
        <v>07.10.2003</v>
      </c>
      <c r="F28" s="25"/>
      <c r="G28" s="34"/>
      <c r="H28" s="372"/>
      <c r="I28" s="845"/>
      <c r="J28" s="1021" t="str">
        <f>IF(I28&gt;0,INDEX(В!$D$11:$D$120,I28+(I28-1),1)," ")</f>
        <v xml:space="preserve"> </v>
      </c>
      <c r="K28" s="34"/>
      <c r="P28" s="26"/>
      <c r="U28" s="26"/>
    </row>
    <row r="29" spans="1:25" ht="32.1" customHeight="1">
      <c r="B29" s="163"/>
      <c r="C29" s="1023">
        <v>8</v>
      </c>
      <c r="D29" s="203" t="str">
        <f>В!D25</f>
        <v>ДАРЖАА Алдынай</v>
      </c>
      <c r="E29" s="115" t="str">
        <f>В!G25</f>
        <v>КМС</v>
      </c>
      <c r="F29" s="34"/>
      <c r="H29" s="373"/>
      <c r="I29" s="845"/>
      <c r="J29" s="1021"/>
      <c r="P29" s="26"/>
      <c r="R29" s="372"/>
      <c r="S29" s="845">
        <v>0</v>
      </c>
      <c r="T29" s="846" t="str">
        <f>IF(S29&gt;0,INDEX(В!$D$11:$D$120,S29+(S29-1),1)," ")</f>
        <v xml:space="preserve"> </v>
      </c>
      <c r="U29" s="34"/>
    </row>
    <row r="30" spans="1:25" ht="32.1" customHeight="1" thickBot="1">
      <c r="B30" s="371"/>
      <c r="C30" s="1027"/>
      <c r="D30" s="417" t="str">
        <f>В!I25</f>
        <v>Республика Тыва</v>
      </c>
      <c r="E30" s="191" t="str">
        <f>В!H25</f>
        <v>24.03.2000</v>
      </c>
      <c r="H30" s="250"/>
      <c r="I30" s="207"/>
      <c r="J30" s="212"/>
      <c r="K30" s="250"/>
      <c r="M30" s="250"/>
      <c r="N30" s="207"/>
      <c r="O30" s="212"/>
      <c r="P30" s="26"/>
      <c r="Q30" s="35"/>
      <c r="R30" s="373"/>
      <c r="S30" s="845"/>
      <c r="T30" s="846"/>
    </row>
    <row r="31" spans="1:25" ht="32.1" customHeight="1" thickTop="1">
      <c r="A31" s="998"/>
      <c r="B31" s="413"/>
      <c r="C31" s="930">
        <v>9</v>
      </c>
      <c r="D31" s="203" t="str">
        <f>В!D27</f>
        <v>САГАЛАКОВА Алена</v>
      </c>
      <c r="E31" s="257" t="str">
        <f>В!G27</f>
        <v>КМС</v>
      </c>
      <c r="M31" s="250"/>
      <c r="N31" s="207"/>
      <c r="O31" s="212"/>
      <c r="P31" s="26"/>
    </row>
    <row r="32" spans="1:25" ht="32.1" customHeight="1">
      <c r="A32" s="998"/>
      <c r="B32" s="412"/>
      <c r="C32" s="931"/>
      <c r="D32" s="217" t="str">
        <f>В!I27</f>
        <v>Республика Хакасия</v>
      </c>
      <c r="E32" s="190" t="str">
        <f>В!H27</f>
        <v>24.04.2002</v>
      </c>
      <c r="F32" s="25"/>
      <c r="G32" s="34"/>
      <c r="H32" s="372"/>
      <c r="I32" s="845"/>
      <c r="J32" s="1021" t="str">
        <f>IF(I32&gt;0,INDEX(В!$D$11:$D$120,I32+(I32-1),1)," ")</f>
        <v xml:space="preserve"> </v>
      </c>
      <c r="P32" s="26"/>
    </row>
    <row r="33" spans="1:25" ht="32.1" customHeight="1">
      <c r="A33" s="998"/>
      <c r="B33" s="412"/>
      <c r="C33" s="931">
        <v>10</v>
      </c>
      <c r="D33" s="204" t="str">
        <f>В!D29</f>
        <v>БУДЕГЕЧИ Снежана</v>
      </c>
      <c r="E33" s="224" t="str">
        <f>В!G29</f>
        <v>КМС</v>
      </c>
      <c r="F33" s="34"/>
      <c r="H33" s="373"/>
      <c r="I33" s="845"/>
      <c r="J33" s="1021"/>
      <c r="K33" s="25"/>
      <c r="L33" s="34"/>
      <c r="M33" s="372"/>
      <c r="N33" s="845">
        <v>0</v>
      </c>
      <c r="O33" s="846" t="str">
        <f>IF(N33&gt;0,INDEX(В!$D$11:$D$120,N33+(N33-1),1)," ")</f>
        <v xml:space="preserve"> </v>
      </c>
      <c r="P33" s="22"/>
    </row>
    <row r="34" spans="1:25" ht="32.1" customHeight="1" thickBot="1">
      <c r="A34" s="998"/>
      <c r="B34" s="416"/>
      <c r="C34" s="932"/>
      <c r="D34" s="417" t="str">
        <f>В!I29</f>
        <v>Республика Хакасия</v>
      </c>
      <c r="E34" s="225" t="str">
        <f>В!H29</f>
        <v>23.12.2004</v>
      </c>
      <c r="K34" s="26"/>
      <c r="L34" s="54"/>
      <c r="M34" s="373"/>
      <c r="N34" s="845"/>
      <c r="O34" s="846"/>
    </row>
    <row r="35" spans="1:25" ht="32.1" customHeight="1" thickTop="1">
      <c r="B35" s="999" t="s">
        <v>232</v>
      </c>
      <c r="C35" s="1028">
        <v>11</v>
      </c>
      <c r="D35" s="204" t="str">
        <f>В!D31</f>
        <v>АБРАМОВА Нина</v>
      </c>
      <c r="E35" s="115" t="str">
        <f>В!G31</f>
        <v>КМС</v>
      </c>
      <c r="F35" s="21"/>
      <c r="G35" s="22"/>
      <c r="H35" s="372"/>
      <c r="I35" s="745">
        <v>11</v>
      </c>
      <c r="J35" s="1021" t="str">
        <f>D35</f>
        <v>АБРАМОВА Нина</v>
      </c>
      <c r="K35" s="1"/>
      <c r="L35" s="54"/>
    </row>
    <row r="36" spans="1:25" ht="32.1" customHeight="1">
      <c r="B36" s="1001"/>
      <c r="C36" s="1028"/>
      <c r="D36" s="217" t="str">
        <f>В!I31</f>
        <v>Республика Хакасия</v>
      </c>
      <c r="E36" s="190" t="str">
        <f>В!H31</f>
        <v>13.06.2001</v>
      </c>
      <c r="H36" s="373"/>
      <c r="I36" s="746"/>
      <c r="J36" s="1021"/>
      <c r="K36" s="423"/>
    </row>
    <row r="37" spans="1:25" ht="32.1" customHeight="1" thickBot="1">
      <c r="B37" s="27"/>
      <c r="C37" s="55"/>
      <c r="D37" s="56"/>
      <c r="E37" s="57"/>
      <c r="H37" s="20"/>
      <c r="I37" s="20"/>
      <c r="J37" s="20"/>
    </row>
    <row r="38" spans="1:25" ht="15" customHeight="1" thickBot="1">
      <c r="B38" s="60"/>
      <c r="C38" s="66"/>
      <c r="D38" s="67"/>
      <c r="E38" s="68"/>
      <c r="F38" s="40"/>
      <c r="G38" s="40"/>
      <c r="H38" s="61"/>
      <c r="I38" s="61"/>
      <c r="J38" s="61"/>
      <c r="K38" s="40"/>
      <c r="L38" s="40"/>
      <c r="M38" s="40"/>
      <c r="N38" s="40"/>
      <c r="O38" s="40"/>
      <c r="P38" s="41"/>
    </row>
    <row r="39" spans="1:25" ht="21" customHeight="1">
      <c r="B39" s="62"/>
      <c r="C39" s="48"/>
      <c r="D39" s="995" t="s">
        <v>213</v>
      </c>
      <c r="E39" s="995"/>
      <c r="F39" s="995"/>
      <c r="G39" s="105"/>
      <c r="H39" s="900" t="s">
        <v>216</v>
      </c>
      <c r="I39" s="900"/>
      <c r="J39" s="900"/>
      <c r="M39" s="860"/>
      <c r="N39" s="860"/>
      <c r="O39" s="860"/>
      <c r="P39" s="42"/>
      <c r="R39" s="944" t="s">
        <v>33</v>
      </c>
      <c r="S39" s="945"/>
      <c r="T39" s="948" t="s">
        <v>25</v>
      </c>
      <c r="U39" s="949"/>
      <c r="V39" s="949"/>
      <c r="W39" s="949"/>
      <c r="X39" s="949"/>
      <c r="Y39" s="950"/>
    </row>
    <row r="40" spans="1:25" ht="31.9" customHeight="1" thickBot="1">
      <c r="B40" s="375"/>
      <c r="C40" s="931">
        <v>0</v>
      </c>
      <c r="D40" s="846" t="str">
        <f>IF(C40&gt;0,INDEX(В!$D$11:$D$120,C40+(C40-1),1)," ")</f>
        <v xml:space="preserve"> </v>
      </c>
      <c r="H40" s="36"/>
      <c r="I40" s="69"/>
      <c r="J40" s="70"/>
      <c r="M40" s="36"/>
      <c r="N40" s="69"/>
      <c r="O40" s="37"/>
      <c r="P40" s="42"/>
      <c r="R40" s="946"/>
      <c r="S40" s="947"/>
      <c r="T40" s="951"/>
      <c r="U40" s="952"/>
      <c r="V40" s="952"/>
      <c r="W40" s="952"/>
      <c r="X40" s="952"/>
      <c r="Y40" s="953"/>
    </row>
    <row r="41" spans="1:25" ht="31.9" customHeight="1" thickBot="1">
      <c r="B41" s="376"/>
      <c r="C41" s="931"/>
      <c r="D41" s="846"/>
      <c r="E41" s="35"/>
      <c r="F41" s="21"/>
      <c r="G41" s="1"/>
      <c r="H41" s="122"/>
      <c r="I41" s="845">
        <v>0</v>
      </c>
      <c r="J41" s="846" t="str">
        <f>IF(I41&gt;0,INDEX(В!$D$11:$D$120,I41+(I41-1),1)," ")</f>
        <v xml:space="preserve"> </v>
      </c>
      <c r="N41" s="900" t="s">
        <v>205</v>
      </c>
      <c r="O41" s="900"/>
      <c r="P41" s="42"/>
      <c r="R41" s="886">
        <v>1</v>
      </c>
      <c r="S41" s="1030"/>
      <c r="T41" s="1030" t="str">
        <f>Y24</f>
        <v xml:space="preserve"> </v>
      </c>
      <c r="U41" s="1030"/>
      <c r="V41" s="1030"/>
      <c r="W41" s="1030"/>
      <c r="X41" s="1030"/>
      <c r="Y41" s="1031"/>
    </row>
    <row r="42" spans="1:25" ht="31.9" customHeight="1">
      <c r="B42" s="375"/>
      <c r="C42" s="931">
        <v>0</v>
      </c>
      <c r="D42" s="846" t="str">
        <f>IF(C42&gt;0,INDEX(В!$D$11:$D$120,C42+(C42-1),1)," ")</f>
        <v xml:space="preserve"> </v>
      </c>
      <c r="E42" s="34"/>
      <c r="H42" s="348"/>
      <c r="I42" s="845"/>
      <c r="J42" s="846"/>
      <c r="K42" s="35"/>
      <c r="L42" s="21"/>
      <c r="M42" s="1"/>
      <c r="N42" s="990">
        <v>0</v>
      </c>
      <c r="O42" s="1018" t="str">
        <f>IF(N42&gt;0,INDEX(В!$D$11:$D$120,N42+(N42-1),1)," ")</f>
        <v xml:space="preserve"> </v>
      </c>
      <c r="P42" s="42"/>
      <c r="R42" s="818"/>
      <c r="S42" s="811"/>
      <c r="T42" s="811"/>
      <c r="U42" s="811"/>
      <c r="V42" s="811"/>
      <c r="W42" s="811"/>
      <c r="X42" s="811"/>
      <c r="Y42" s="812"/>
    </row>
    <row r="43" spans="1:25" ht="31.9" customHeight="1" thickBot="1">
      <c r="B43" s="376"/>
      <c r="C43" s="931"/>
      <c r="D43" s="846"/>
      <c r="H43" s="122"/>
      <c r="I43" s="845">
        <v>0</v>
      </c>
      <c r="J43" s="846" t="str">
        <f>IF(I43&gt;0,INDEX(В!$D$11:$D$120,I43+(I43-1),1)," ")</f>
        <v xml:space="preserve"> </v>
      </c>
      <c r="K43" s="22"/>
      <c r="N43" s="991"/>
      <c r="O43" s="1019"/>
      <c r="P43" s="42"/>
      <c r="R43" s="818">
        <v>2</v>
      </c>
      <c r="S43" s="811"/>
      <c r="T43" s="1032"/>
      <c r="U43" s="1032"/>
      <c r="V43" s="1032"/>
      <c r="W43" s="1032"/>
      <c r="X43" s="1032"/>
      <c r="Y43" s="1033"/>
    </row>
    <row r="44" spans="1:25" ht="32.1" customHeight="1">
      <c r="B44" s="43"/>
      <c r="D44" s="3"/>
      <c r="H44" s="348"/>
      <c r="I44" s="845"/>
      <c r="J44" s="846"/>
      <c r="N44" s="72"/>
      <c r="O44" s="72"/>
      <c r="P44" s="42"/>
      <c r="R44" s="818"/>
      <c r="S44" s="811"/>
      <c r="T44" s="1032"/>
      <c r="U44" s="1032"/>
      <c r="V44" s="1032"/>
      <c r="W44" s="1032"/>
      <c r="X44" s="1032"/>
      <c r="Y44" s="1033"/>
    </row>
    <row r="45" spans="1:25" ht="32.1" customHeight="1">
      <c r="B45" s="43"/>
      <c r="D45" s="3"/>
      <c r="I45" s="105"/>
      <c r="M45" s="3"/>
      <c r="N45" s="3"/>
      <c r="O45" s="3"/>
      <c r="P45" s="42"/>
      <c r="R45" s="818">
        <v>3</v>
      </c>
      <c r="S45" s="811"/>
      <c r="T45" s="811" t="str">
        <f>O42</f>
        <v xml:space="preserve"> </v>
      </c>
      <c r="U45" s="811"/>
      <c r="V45" s="811"/>
      <c r="W45" s="811"/>
      <c r="X45" s="811"/>
      <c r="Y45" s="812"/>
    </row>
    <row r="46" spans="1:25" ht="32.1" customHeight="1">
      <c r="B46" s="43"/>
      <c r="D46" s="3"/>
      <c r="E46" s="1034" t="s">
        <v>215</v>
      </c>
      <c r="F46" s="1034"/>
      <c r="G46" s="1034"/>
      <c r="H46" s="1034"/>
      <c r="I46" s="1034"/>
      <c r="J46" s="1034"/>
      <c r="P46" s="42"/>
      <c r="R46" s="818"/>
      <c r="S46" s="811"/>
      <c r="T46" s="811"/>
      <c r="U46" s="811"/>
      <c r="V46" s="811"/>
      <c r="W46" s="811"/>
      <c r="X46" s="811"/>
      <c r="Y46" s="812"/>
    </row>
    <row r="47" spans="1:25" ht="32.1" customHeight="1">
      <c r="B47" s="375"/>
      <c r="C47" s="931">
        <v>0</v>
      </c>
      <c r="D47" s="846" t="str">
        <f>IF(C47&gt;0,INDEX(В!$D$11:$D$120,C47+(C47-1),1)," ")</f>
        <v xml:space="preserve"> </v>
      </c>
      <c r="H47" s="36"/>
      <c r="I47" s="69"/>
      <c r="J47" s="70"/>
      <c r="M47" s="36"/>
      <c r="N47" s="69"/>
      <c r="O47" s="37"/>
      <c r="P47" s="42"/>
      <c r="R47" s="818">
        <v>3</v>
      </c>
      <c r="S47" s="811"/>
      <c r="T47" s="811" t="str">
        <f>O49</f>
        <v xml:space="preserve"> </v>
      </c>
      <c r="U47" s="811"/>
      <c r="V47" s="811"/>
      <c r="W47" s="811"/>
      <c r="X47" s="811"/>
      <c r="Y47" s="812"/>
    </row>
    <row r="48" spans="1:25" ht="32.1" customHeight="1" thickBot="1">
      <c r="B48" s="376"/>
      <c r="C48" s="931"/>
      <c r="D48" s="846"/>
      <c r="E48" s="35"/>
      <c r="F48" s="21"/>
      <c r="G48" s="1"/>
      <c r="H48" s="122"/>
      <c r="I48" s="845">
        <v>0</v>
      </c>
      <c r="J48" s="846" t="str">
        <f>IF(I48&gt;0,INDEX(В!$D$11:$D$120,I48+(I48-1),1)," ")</f>
        <v xml:space="preserve"> </v>
      </c>
      <c r="N48" s="900" t="s">
        <v>205</v>
      </c>
      <c r="O48" s="900"/>
      <c r="P48" s="42"/>
      <c r="R48" s="818"/>
      <c r="S48" s="811"/>
      <c r="T48" s="811"/>
      <c r="U48" s="811"/>
      <c r="V48" s="811"/>
      <c r="W48" s="811"/>
      <c r="X48" s="811"/>
      <c r="Y48" s="812"/>
    </row>
    <row r="49" spans="2:25" ht="32.1" customHeight="1">
      <c r="B49" s="375"/>
      <c r="C49" s="931">
        <v>0</v>
      </c>
      <c r="D49" s="846" t="str">
        <f>IF(C49&gt;0,INDEX(В!$D$11:$D$120,C49+(C49-1),1)," ")</f>
        <v xml:space="preserve"> </v>
      </c>
      <c r="E49" s="34"/>
      <c r="H49" s="348"/>
      <c r="I49" s="845"/>
      <c r="J49" s="846"/>
      <c r="K49" s="25"/>
      <c r="L49" s="21"/>
      <c r="M49" s="1"/>
      <c r="N49" s="990">
        <v>0</v>
      </c>
      <c r="O49" s="1018" t="str">
        <f>IF(N49&gt;0,INDEX(В!$D$11:$D$120,N49+(N49-1),1)," ")</f>
        <v xml:space="preserve"> </v>
      </c>
      <c r="P49" s="42"/>
      <c r="R49" s="819">
        <v>5</v>
      </c>
      <c r="S49" s="813"/>
      <c r="T49" s="1035" t="str">
        <f>J41</f>
        <v xml:space="preserve"> </v>
      </c>
      <c r="U49" s="1035"/>
      <c r="V49" s="1035"/>
      <c r="W49" s="1035"/>
      <c r="X49" s="1035"/>
      <c r="Y49" s="1036"/>
    </row>
    <row r="50" spans="2:25" ht="32.1" customHeight="1" thickBot="1">
      <c r="B50" s="376"/>
      <c r="C50" s="931"/>
      <c r="D50" s="846"/>
      <c r="H50" s="122"/>
      <c r="I50" s="845">
        <v>0</v>
      </c>
      <c r="J50" s="846" t="str">
        <f>IF(I50&gt;0,INDEX(В!$D$11:$D$120,I50+(I50-1),1)," ")</f>
        <v xml:space="preserve"> </v>
      </c>
      <c r="K50" s="22"/>
      <c r="N50" s="991"/>
      <c r="O50" s="1019"/>
      <c r="P50" s="42"/>
      <c r="R50" s="819"/>
      <c r="S50" s="813"/>
      <c r="T50" s="1035"/>
      <c r="U50" s="1035"/>
      <c r="V50" s="1035"/>
      <c r="W50" s="1035"/>
      <c r="X50" s="1035"/>
      <c r="Y50" s="1036"/>
    </row>
    <row r="51" spans="2:25" ht="32.1" customHeight="1">
      <c r="B51" s="43"/>
      <c r="H51" s="348"/>
      <c r="I51" s="845"/>
      <c r="J51" s="846"/>
      <c r="P51" s="42"/>
      <c r="R51" s="819">
        <v>5</v>
      </c>
      <c r="S51" s="813"/>
      <c r="T51" s="1035"/>
      <c r="U51" s="1035"/>
      <c r="V51" s="1035"/>
      <c r="W51" s="1035"/>
      <c r="X51" s="1035"/>
      <c r="Y51" s="1036"/>
    </row>
    <row r="52" spans="2:25" ht="32.1" customHeight="1" thickBot="1">
      <c r="B52" s="44"/>
      <c r="C52" s="45"/>
      <c r="D52" s="45"/>
      <c r="E52" s="45"/>
      <c r="F52" s="45"/>
      <c r="G52" s="45"/>
      <c r="H52" s="63"/>
      <c r="I52" s="64"/>
      <c r="J52" s="65"/>
      <c r="K52" s="45"/>
      <c r="L52" s="45"/>
      <c r="M52" s="45"/>
      <c r="N52" s="45"/>
      <c r="O52" s="45"/>
      <c r="P52" s="46"/>
      <c r="R52" s="820"/>
      <c r="S52" s="815"/>
      <c r="T52" s="1037"/>
      <c r="U52" s="1037"/>
      <c r="V52" s="1037"/>
      <c r="W52" s="1037"/>
      <c r="X52" s="1037"/>
      <c r="Y52" s="1038"/>
    </row>
    <row r="53" spans="2:25" ht="21" customHeight="1">
      <c r="H53" s="36"/>
      <c r="I53" s="29"/>
      <c r="J53" s="37"/>
    </row>
    <row r="54" spans="2:25" ht="21" customHeight="1">
      <c r="H54" s="36"/>
      <c r="I54" s="29"/>
      <c r="J54" s="37"/>
      <c r="M54" s="27"/>
      <c r="N54" s="29"/>
      <c r="O54" s="37"/>
    </row>
    <row r="55" spans="2:25" ht="21" customHeight="1">
      <c r="H55" s="27"/>
      <c r="I55" s="29"/>
      <c r="J55" s="37"/>
    </row>
    <row r="56" spans="2:25" ht="21" customHeight="1"/>
    <row r="57" spans="2:25" ht="21" customHeight="1"/>
    <row r="58" spans="2:25" ht="32.1" customHeight="1">
      <c r="B58" s="95"/>
      <c r="C58" s="186" t="str">
        <f>В!A120</f>
        <v xml:space="preserve">Главный судья соревнований, </v>
      </c>
      <c r="D58" s="186"/>
      <c r="E58" s="186"/>
      <c r="F58" s="187"/>
      <c r="G58" s="187"/>
      <c r="H58" s="187"/>
      <c r="I58" s="187"/>
      <c r="J58" s="187"/>
      <c r="K58" s="186"/>
      <c r="L58" s="186" t="str">
        <f>В!G120</f>
        <v>Ярулин ДФ</v>
      </c>
      <c r="M58" s="186"/>
      <c r="N58" s="186"/>
      <c r="O58" s="164"/>
    </row>
    <row r="59" spans="2:25" ht="32.1" customHeight="1">
      <c r="B59" s="95"/>
      <c r="C59" s="186" t="str">
        <f>В!A121</f>
        <v>ССВК</v>
      </c>
      <c r="D59" s="186"/>
      <c r="E59" s="186"/>
      <c r="F59" s="186"/>
      <c r="G59" s="186"/>
      <c r="H59" s="186"/>
      <c r="I59" s="186"/>
      <c r="J59" s="186"/>
      <c r="K59" s="186"/>
      <c r="L59" s="186" t="str">
        <f>В!G121</f>
        <v>г.Новосибирск</v>
      </c>
      <c r="M59" s="186"/>
      <c r="N59" s="186"/>
      <c r="O59" s="164"/>
    </row>
    <row r="60" spans="2:25" ht="32.1" customHeight="1">
      <c r="B60" s="95"/>
      <c r="C60" s="186"/>
      <c r="D60" s="186"/>
      <c r="E60" s="186"/>
      <c r="F60" s="186"/>
      <c r="G60" s="186"/>
      <c r="H60" s="186"/>
      <c r="I60" s="186"/>
      <c r="J60" s="186"/>
      <c r="K60" s="186"/>
      <c r="L60" s="186"/>
      <c r="M60" s="186"/>
      <c r="N60" s="186"/>
      <c r="O60" s="211"/>
    </row>
    <row r="61" spans="2:25" ht="32.1" customHeight="1">
      <c r="B61" s="95"/>
      <c r="C61" s="186" t="str">
        <f>В!A123</f>
        <v>Главный секретарь соревнований,</v>
      </c>
      <c r="D61" s="186"/>
      <c r="E61" s="186"/>
      <c r="F61" s="187"/>
      <c r="G61" s="187"/>
      <c r="H61" s="187"/>
      <c r="I61" s="187"/>
      <c r="J61" s="187"/>
      <c r="K61" s="186"/>
      <c r="L61" s="186" t="str">
        <f>В!G123</f>
        <v>Колокольцова ЕВ</v>
      </c>
      <c r="M61" s="186"/>
      <c r="N61" s="186"/>
      <c r="O61" s="211"/>
    </row>
    <row r="62" spans="2:25" ht="32.1" customHeight="1">
      <c r="B62" s="95"/>
      <c r="C62" s="186" t="str">
        <f>В!A124</f>
        <v>ССВК</v>
      </c>
      <c r="D62" s="186"/>
      <c r="E62" s="186"/>
      <c r="F62" s="186"/>
      <c r="G62" s="186"/>
      <c r="H62" s="186"/>
      <c r="I62" s="186"/>
      <c r="J62" s="186"/>
      <c r="K62" s="186"/>
      <c r="L62" s="186" t="str">
        <f>В!G124</f>
        <v>г.Кемерово</v>
      </c>
      <c r="M62" s="186"/>
      <c r="N62" s="186"/>
      <c r="O62" s="211"/>
    </row>
    <row r="63" spans="2:25" ht="15" customHeight="1">
      <c r="M63" s="36"/>
      <c r="N63" s="29"/>
      <c r="O63" s="37"/>
    </row>
    <row r="64" spans="2:25" ht="15" customHeight="1">
      <c r="M64" s="36"/>
      <c r="N64" s="29"/>
      <c r="O64" s="37"/>
    </row>
    <row r="65" spans="8:15" ht="18.75">
      <c r="M65" s="36"/>
      <c r="N65" s="38"/>
      <c r="O65" s="39"/>
    </row>
    <row r="66" spans="8:15" ht="18.75">
      <c r="M66" s="36"/>
      <c r="N66" s="38"/>
      <c r="O66" s="39"/>
    </row>
    <row r="68" spans="8:15" ht="15" customHeight="1">
      <c r="H68" s="36"/>
      <c r="I68" s="69"/>
      <c r="J68" s="70"/>
    </row>
    <row r="69" spans="8:15" ht="15" customHeight="1">
      <c r="H69" s="27"/>
      <c r="I69" s="69"/>
      <c r="J69" s="70"/>
      <c r="M69" s="36"/>
      <c r="N69" s="29"/>
      <c r="O69" s="37"/>
    </row>
    <row r="70" spans="8:15" ht="15" customHeight="1">
      <c r="H70" s="36"/>
      <c r="I70" s="69"/>
      <c r="J70" s="70"/>
      <c r="M70" s="27"/>
      <c r="N70" s="29"/>
      <c r="O70" s="37"/>
    </row>
    <row r="71" spans="8:15" ht="15" customHeight="1">
      <c r="H71" s="27"/>
      <c r="I71" s="69"/>
      <c r="J71" s="70"/>
      <c r="M71" s="36"/>
      <c r="N71" s="29"/>
      <c r="O71" s="37"/>
    </row>
    <row r="72" spans="8:15" ht="15" customHeight="1">
      <c r="M72" s="27"/>
      <c r="N72" s="29"/>
      <c r="O72" s="37"/>
    </row>
  </sheetData>
  <mergeCells count="107">
    <mergeCell ref="B15:B16"/>
    <mergeCell ref="C40:C41"/>
    <mergeCell ref="D40:D41"/>
    <mergeCell ref="C42:C43"/>
    <mergeCell ref="D42:D43"/>
    <mergeCell ref="B35:B36"/>
    <mergeCell ref="E46:J46"/>
    <mergeCell ref="R51:S52"/>
    <mergeCell ref="T51:Y52"/>
    <mergeCell ref="D49:D50"/>
    <mergeCell ref="N49:N50"/>
    <mergeCell ref="O49:O50"/>
    <mergeCell ref="R45:S46"/>
    <mergeCell ref="T45:Y46"/>
    <mergeCell ref="R47:S48"/>
    <mergeCell ref="T47:Y48"/>
    <mergeCell ref="R49:S50"/>
    <mergeCell ref="T49:Y50"/>
    <mergeCell ref="C47:C48"/>
    <mergeCell ref="D47:D48"/>
    <mergeCell ref="I48:I49"/>
    <mergeCell ref="J48:J49"/>
    <mergeCell ref="N48:O48"/>
    <mergeCell ref="C49:C50"/>
    <mergeCell ref="I50:I51"/>
    <mergeCell ref="J50:J51"/>
    <mergeCell ref="R39:S40"/>
    <mergeCell ref="T39:Y40"/>
    <mergeCell ref="R41:S42"/>
    <mergeCell ref="T41:Y42"/>
    <mergeCell ref="R43:S44"/>
    <mergeCell ref="T43:Y44"/>
    <mergeCell ref="D39:F39"/>
    <mergeCell ref="H39:J39"/>
    <mergeCell ref="M39:O39"/>
    <mergeCell ref="I41:I42"/>
    <mergeCell ref="J41:J42"/>
    <mergeCell ref="N41:O41"/>
    <mergeCell ref="N42:N43"/>
    <mergeCell ref="O42:O43"/>
    <mergeCell ref="I43:I44"/>
    <mergeCell ref="J43:J44"/>
    <mergeCell ref="S29:S30"/>
    <mergeCell ref="T29:T30"/>
    <mergeCell ref="I28:I29"/>
    <mergeCell ref="J28:J29"/>
    <mergeCell ref="C33:C34"/>
    <mergeCell ref="N33:N34"/>
    <mergeCell ref="O33:O34"/>
    <mergeCell ref="I32:I33"/>
    <mergeCell ref="J32:J33"/>
    <mergeCell ref="N26:N27"/>
    <mergeCell ref="O26:O27"/>
    <mergeCell ref="C25:C26"/>
    <mergeCell ref="X20:Y20"/>
    <mergeCell ref="C21:C22"/>
    <mergeCell ref="X23:Y23"/>
    <mergeCell ref="X24:X25"/>
    <mergeCell ref="Y24:Y25"/>
    <mergeCell ref="C23:C24"/>
    <mergeCell ref="I23:I24"/>
    <mergeCell ref="J23:J24"/>
    <mergeCell ref="T19:T20"/>
    <mergeCell ref="C19:C20"/>
    <mergeCell ref="N22:N23"/>
    <mergeCell ref="O22:O23"/>
    <mergeCell ref="S19:S20"/>
    <mergeCell ref="C13:C14"/>
    <mergeCell ref="D13:D14"/>
    <mergeCell ref="H14:J14"/>
    <mergeCell ref="R14:T14"/>
    <mergeCell ref="C15:C16"/>
    <mergeCell ref="I15:I16"/>
    <mergeCell ref="J15:J16"/>
    <mergeCell ref="R15:T15"/>
    <mergeCell ref="N16:N17"/>
    <mergeCell ref="O16:O17"/>
    <mergeCell ref="B11:E11"/>
    <mergeCell ref="H11:J11"/>
    <mergeCell ref="M11:O11"/>
    <mergeCell ref="R11:T11"/>
    <mergeCell ref="M12:O12"/>
    <mergeCell ref="B1:Y1"/>
    <mergeCell ref="B2:Y2"/>
    <mergeCell ref="B4:Y4"/>
    <mergeCell ref="U8:X9"/>
    <mergeCell ref="B6:Y6"/>
    <mergeCell ref="O9:T9"/>
    <mergeCell ref="U10:X11"/>
    <mergeCell ref="J35:J36"/>
    <mergeCell ref="I35:I36"/>
    <mergeCell ref="A17:A20"/>
    <mergeCell ref="A31:A34"/>
    <mergeCell ref="I21:I22"/>
    <mergeCell ref="J21:J22"/>
    <mergeCell ref="I25:I26"/>
    <mergeCell ref="J25:J26"/>
    <mergeCell ref="C27:C28"/>
    <mergeCell ref="C29:C30"/>
    <mergeCell ref="C31:C32"/>
    <mergeCell ref="C35:C36"/>
    <mergeCell ref="B21:B22"/>
    <mergeCell ref="B23:B24"/>
    <mergeCell ref="B25:B26"/>
    <mergeCell ref="C17:C18"/>
    <mergeCell ref="I18:I19"/>
    <mergeCell ref="J18:J19"/>
  </mergeCells>
  <pageMargins left="0.70866141732283472" right="0.11811023622047245" top="0.74803149606299213" bottom="0.74803149606299213" header="0.31496062992125984" footer="0.31496062992125984"/>
  <pageSetup paperSize="9" scale="37" fitToHeight="0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8"/>
  <sheetViews>
    <sheetView view="pageBreakPreview" topLeftCell="A10" zoomScale="60" zoomScaleNormal="77" workbookViewId="0">
      <selection activeCell="F15" sqref="F15:Y38"/>
    </sheetView>
  </sheetViews>
  <sheetFormatPr defaultRowHeight="15"/>
  <cols>
    <col min="1" max="1" width="1.5703125" customWidth="1"/>
    <col min="2" max="3" width="5.7109375" customWidth="1"/>
    <col min="4" max="4" width="43.5703125" customWidth="1"/>
    <col min="5" max="5" width="7.42578125" customWidth="1"/>
    <col min="6" max="7" width="2.7109375" customWidth="1"/>
    <col min="8" max="9" width="5.7109375" customWidth="1"/>
    <col min="10" max="10" width="23.140625" customWidth="1"/>
    <col min="11" max="12" width="2.7109375" customWidth="1"/>
    <col min="13" max="14" width="5.7109375" customWidth="1"/>
    <col min="15" max="15" width="23.28515625" customWidth="1"/>
    <col min="16" max="17" width="2.7109375" customWidth="1"/>
    <col min="18" max="19" width="5.7109375" customWidth="1"/>
    <col min="20" max="20" width="23.140625" customWidth="1"/>
    <col min="21" max="22" width="2.7109375" customWidth="1"/>
    <col min="23" max="23" width="5.7109375" hidden="1" customWidth="1"/>
    <col min="24" max="24" width="5.7109375" customWidth="1"/>
    <col min="25" max="25" width="22.85546875" customWidth="1"/>
    <col min="26" max="26" width="5.28515625" customWidth="1"/>
  </cols>
  <sheetData>
    <row r="1" spans="1:26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</row>
    <row r="2" spans="1:26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</row>
    <row r="3" spans="1:26" ht="17.25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</row>
    <row r="4" spans="1:26" ht="27" customHeight="1">
      <c r="B4" s="1055" t="s">
        <v>31</v>
      </c>
      <c r="C4" s="1055"/>
      <c r="D4" s="1055"/>
      <c r="E4" s="1055"/>
      <c r="F4" s="1055"/>
      <c r="G4" s="1055"/>
      <c r="H4" s="1055"/>
      <c r="I4" s="1055"/>
      <c r="J4" s="1055"/>
      <c r="K4" s="1055"/>
      <c r="L4" s="1055"/>
      <c r="M4" s="1055"/>
      <c r="N4" s="1055"/>
      <c r="O4" s="1055"/>
      <c r="P4" s="1055"/>
      <c r="Q4" s="1055"/>
      <c r="R4" s="1055"/>
      <c r="S4" s="1055"/>
      <c r="T4" s="1055"/>
      <c r="U4" s="1055"/>
      <c r="V4" s="1055"/>
      <c r="W4" s="1055"/>
      <c r="X4" s="1055"/>
      <c r="Y4" s="1055"/>
    </row>
    <row r="5" spans="1:26" ht="17.25" customHeight="1"/>
    <row r="6" spans="1:26" ht="77.25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</row>
    <row r="7" spans="1:26" ht="17.25" customHeight="1"/>
    <row r="8" spans="1:26" ht="27" customHeight="1">
      <c r="C8" s="97" t="str">
        <f>В!H8</f>
        <v>01-02 мая 2022г</v>
      </c>
      <c r="D8" s="1"/>
      <c r="K8" s="2"/>
      <c r="L8" s="2"/>
      <c r="M8" s="2"/>
      <c r="N8" s="2"/>
      <c r="O8" s="2"/>
      <c r="P8" s="2"/>
      <c r="Q8" s="2"/>
      <c r="R8" s="74"/>
      <c r="S8" s="74"/>
      <c r="T8" s="2"/>
      <c r="U8" s="121"/>
      <c r="V8" s="121"/>
      <c r="W8" s="121"/>
      <c r="X8" s="121"/>
      <c r="Y8" s="695">
        <f>В!B8</f>
        <v>50</v>
      </c>
    </row>
    <row r="9" spans="1:26" ht="27" customHeight="1">
      <c r="C9" s="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S9" s="610" t="s">
        <v>207</v>
      </c>
      <c r="T9" s="610"/>
      <c r="U9" s="610"/>
      <c r="V9" s="610"/>
      <c r="W9" s="610"/>
      <c r="X9" s="610"/>
      <c r="Y9" s="605"/>
      <c r="Z9" s="80" t="s">
        <v>3</v>
      </c>
    </row>
    <row r="10" spans="1:26" ht="17.25" customHeight="1">
      <c r="Y10" s="1057" t="str">
        <f>В!$B$9</f>
        <v>WW</v>
      </c>
    </row>
    <row r="11" spans="1:26" ht="21" customHeight="1">
      <c r="B11" s="1050" t="s">
        <v>221</v>
      </c>
      <c r="C11" s="1050"/>
      <c r="D11" s="1050"/>
      <c r="E11" s="1050"/>
      <c r="F11" s="83"/>
      <c r="G11" s="83"/>
      <c r="H11" s="1050" t="s">
        <v>218</v>
      </c>
      <c r="I11" s="1050"/>
      <c r="J11" s="1050"/>
      <c r="K11" s="83"/>
      <c r="L11" s="83"/>
      <c r="M11" s="1050" t="s">
        <v>208</v>
      </c>
      <c r="N11" s="1050"/>
      <c r="O11" s="1050"/>
      <c r="P11" s="83"/>
      <c r="Q11" s="83"/>
      <c r="R11" s="1050" t="s">
        <v>220</v>
      </c>
      <c r="S11" s="1050"/>
      <c r="T11" s="1050"/>
      <c r="Y11" s="1057"/>
    </row>
    <row r="12" spans="1:26" ht="17.25" customHeight="1" thickBot="1">
      <c r="M12" s="860"/>
      <c r="N12" s="860"/>
      <c r="O12" s="860"/>
    </row>
    <row r="13" spans="1:26" ht="21" customHeight="1">
      <c r="B13" s="59" t="s">
        <v>211</v>
      </c>
      <c r="C13" s="1010" t="s">
        <v>24</v>
      </c>
      <c r="D13" s="1012" t="s">
        <v>25</v>
      </c>
      <c r="E13" s="58" t="s">
        <v>197</v>
      </c>
    </row>
    <row r="14" spans="1:26" ht="21" customHeight="1" thickBot="1">
      <c r="B14" s="78" t="s">
        <v>212</v>
      </c>
      <c r="C14" s="1011"/>
      <c r="D14" s="1013"/>
      <c r="E14" s="84" t="s">
        <v>219</v>
      </c>
      <c r="H14" s="860"/>
      <c r="I14" s="860"/>
      <c r="J14" s="860"/>
      <c r="R14" s="860"/>
      <c r="S14" s="860"/>
      <c r="T14" s="860"/>
    </row>
    <row r="15" spans="1:26" ht="24" customHeight="1">
      <c r="B15" s="1000" t="s">
        <v>232</v>
      </c>
      <c r="C15" s="971">
        <v>1</v>
      </c>
      <c r="D15" s="414" t="str">
        <f>В!D11</f>
        <v>ЦЫБЕНОВА Ханда</v>
      </c>
      <c r="E15" s="419" t="str">
        <f>В!G11</f>
        <v>МС</v>
      </c>
      <c r="H15" s="122"/>
      <c r="I15" s="1041">
        <v>1</v>
      </c>
      <c r="J15" s="1042" t="str">
        <f>D15</f>
        <v>ЦЫБЕНОВА Ханда</v>
      </c>
      <c r="M15" s="3"/>
      <c r="N15" s="3"/>
      <c r="O15" s="3"/>
      <c r="R15" s="860"/>
      <c r="S15" s="860"/>
      <c r="T15" s="860"/>
    </row>
    <row r="16" spans="1:26" ht="24" customHeight="1" thickBot="1">
      <c r="A16" s="424"/>
      <c r="B16" s="966"/>
      <c r="C16" s="932"/>
      <c r="D16" s="417" t="str">
        <f>В!I11</f>
        <v>Иркутская область - Республика Бурятия</v>
      </c>
      <c r="E16" s="429" t="str">
        <f>В!H11</f>
        <v>26.07.2000</v>
      </c>
      <c r="H16" s="348"/>
      <c r="I16" s="1041"/>
      <c r="J16" s="1043"/>
      <c r="K16" s="25"/>
      <c r="L16" s="21"/>
      <c r="M16" s="372"/>
      <c r="N16" s="1046">
        <v>0</v>
      </c>
      <c r="O16" s="1053" t="str">
        <f>IF(N16&gt;0,INDEX(В!$D$11:$D$120,N16+(N16-1),1)," ")</f>
        <v xml:space="preserve"> </v>
      </c>
    </row>
    <row r="17" spans="1:25" ht="24" customHeight="1" thickTop="1">
      <c r="A17" s="1022"/>
      <c r="B17" s="413"/>
      <c r="C17" s="930">
        <v>2</v>
      </c>
      <c r="D17" s="203" t="str">
        <f>В!D13</f>
        <v>БЕКТИНА Галина</v>
      </c>
      <c r="E17" s="222" t="str">
        <f>В!G13</f>
        <v>КМС</v>
      </c>
      <c r="K17" s="26"/>
      <c r="M17" s="373"/>
      <c r="N17" s="1046"/>
      <c r="O17" s="1053"/>
      <c r="P17" s="25"/>
    </row>
    <row r="18" spans="1:25" ht="24" customHeight="1">
      <c r="A18" s="1022"/>
      <c r="B18" s="412"/>
      <c r="C18" s="931"/>
      <c r="D18" s="217" t="str">
        <f>В!I13</f>
        <v>Иркутская область</v>
      </c>
      <c r="E18" s="430" t="str">
        <f>В!H13</f>
        <v>07.12.1998</v>
      </c>
      <c r="F18" s="35"/>
      <c r="G18" s="34"/>
      <c r="H18" s="122"/>
      <c r="I18" s="1041">
        <v>0</v>
      </c>
      <c r="J18" s="1042" t="str">
        <f>IF(I18&gt;0,INDEX(В!$D$11:$D$120,I18+(I18-1),1)," ")</f>
        <v xml:space="preserve"> </v>
      </c>
      <c r="K18" s="22"/>
      <c r="M18" s="20"/>
      <c r="N18" s="110"/>
      <c r="O18" s="118"/>
      <c r="P18" s="26"/>
    </row>
    <row r="19" spans="1:25" ht="24" customHeight="1">
      <c r="A19" s="1022"/>
      <c r="B19" s="412"/>
      <c r="C19" s="931">
        <v>3</v>
      </c>
      <c r="D19" s="204" t="str">
        <f>В!D15</f>
        <v>ФЕДОРОВА Анжелика</v>
      </c>
      <c r="E19" s="224" t="str">
        <f>В!G15</f>
        <v>МС</v>
      </c>
      <c r="F19" s="34"/>
      <c r="H19" s="348"/>
      <c r="I19" s="1041"/>
      <c r="J19" s="1043"/>
      <c r="M19" s="20"/>
      <c r="N19" s="110"/>
      <c r="O19" s="118"/>
      <c r="P19" s="26"/>
    </row>
    <row r="20" spans="1:25" ht="24" customHeight="1" thickBot="1">
      <c r="A20" s="1039"/>
      <c r="B20" s="416"/>
      <c r="C20" s="932"/>
      <c r="D20" s="417" t="str">
        <f>В!I15</f>
        <v>Кемеровская область</v>
      </c>
      <c r="E20" s="429" t="str">
        <f>В!H15</f>
        <v>05.11.1997</v>
      </c>
      <c r="P20" s="26"/>
      <c r="Q20" s="22"/>
      <c r="R20" s="372"/>
      <c r="S20" s="1046">
        <v>0</v>
      </c>
      <c r="T20" s="1053" t="str">
        <f>IF(S20&gt;0,INDEX(В!$D$11:$D$120,S20+(S20-1),1)," ")</f>
        <v xml:space="preserve"> </v>
      </c>
      <c r="X20" s="860"/>
      <c r="Y20" s="860"/>
    </row>
    <row r="21" spans="1:25" ht="24" customHeight="1" thickTop="1">
      <c r="B21" s="163"/>
      <c r="C21" s="1047">
        <v>4</v>
      </c>
      <c r="D21" s="240" t="str">
        <f>В!D17</f>
        <v>БЕКБАУЛОВА Лучана</v>
      </c>
      <c r="E21" s="77" t="str">
        <f>В!G17</f>
        <v>МС</v>
      </c>
      <c r="P21" s="26"/>
      <c r="R21" s="373"/>
      <c r="S21" s="1046"/>
      <c r="T21" s="1053"/>
      <c r="U21" s="25"/>
    </row>
    <row r="22" spans="1:25" ht="24" customHeight="1">
      <c r="B22" s="348"/>
      <c r="C22" s="1048"/>
      <c r="D22" s="216" t="str">
        <f>В!I17</f>
        <v>Кемеровская область</v>
      </c>
      <c r="E22" s="52" t="str">
        <f>В!H17</f>
        <v>10.07.2002</v>
      </c>
      <c r="F22" s="35"/>
      <c r="G22" s="34"/>
      <c r="H22" s="122"/>
      <c r="I22" s="1041">
        <v>0</v>
      </c>
      <c r="J22" s="1042" t="str">
        <f>IF(I22&gt;0,INDEX(В!$D$11:$D$120,I22+(I22-1),1)," ")</f>
        <v xml:space="preserve"> </v>
      </c>
      <c r="K22" s="21"/>
      <c r="M22" s="89"/>
      <c r="N22" s="220"/>
      <c r="O22" s="226"/>
      <c r="P22" s="26"/>
      <c r="T22" s="119"/>
      <c r="U22" s="26"/>
    </row>
    <row r="23" spans="1:25" ht="24" customHeight="1">
      <c r="B23" s="122"/>
      <c r="C23" s="1051">
        <v>5</v>
      </c>
      <c r="D23" s="206" t="str">
        <f>В!D19</f>
        <v>ТЮМЕРЕКОВА Мария</v>
      </c>
      <c r="E23" s="50" t="str">
        <f>В!G19</f>
        <v>МСМК</v>
      </c>
      <c r="F23" s="34"/>
      <c r="H23" s="348"/>
      <c r="I23" s="1041"/>
      <c r="J23" s="1043"/>
      <c r="L23" s="21"/>
      <c r="M23" s="372"/>
      <c r="N23" s="1046">
        <v>0</v>
      </c>
      <c r="O23" s="1053" t="str">
        <f>IF(N23&gt;0,INDEX(В!$D$11:$D$120,N23+(N23-1),1)," ")</f>
        <v xml:space="preserve"> </v>
      </c>
      <c r="P23" s="34"/>
      <c r="T23" s="119"/>
      <c r="U23" s="26"/>
    </row>
    <row r="24" spans="1:25" ht="24" customHeight="1" thickBot="1">
      <c r="A24" s="428"/>
      <c r="B24" s="371"/>
      <c r="C24" s="1052"/>
      <c r="D24" s="241" t="str">
        <f>В!I19</f>
        <v>Кемеровская область - Свердловская область</v>
      </c>
      <c r="E24" s="86" t="str">
        <f>В!H19</f>
        <v>12.08.2000</v>
      </c>
      <c r="H24" s="20"/>
      <c r="I24" s="110"/>
      <c r="J24" s="228" t="str">
        <f>IF(I24&gt;0,INDEX(В!$D$11:$D$120,I24+(I24-1),1)," ")</f>
        <v xml:space="preserve"> </v>
      </c>
      <c r="K24" s="431"/>
      <c r="M24" s="373"/>
      <c r="N24" s="1046"/>
      <c r="O24" s="1053"/>
      <c r="T24" s="119"/>
      <c r="U24" s="26"/>
    </row>
    <row r="25" spans="1:25" ht="24" customHeight="1" thickTop="1">
      <c r="B25" s="999" t="s">
        <v>232</v>
      </c>
      <c r="C25" s="1054">
        <v>6</v>
      </c>
      <c r="D25" s="434" t="str">
        <f>В!D21</f>
        <v>БОЙДОЕВА Даяна</v>
      </c>
      <c r="E25" s="435" t="str">
        <f>В!G21</f>
        <v>КМС</v>
      </c>
      <c r="H25" s="122"/>
      <c r="I25" s="1041">
        <v>6</v>
      </c>
      <c r="J25" s="1042" t="str">
        <f>D25</f>
        <v>БОЙДОЕВА Даяна</v>
      </c>
      <c r="K25" s="34"/>
      <c r="M25" s="20"/>
      <c r="N25" s="110"/>
      <c r="O25" s="118"/>
      <c r="T25" s="119"/>
      <c r="U25" s="26"/>
      <c r="X25" s="1050" t="s">
        <v>204</v>
      </c>
      <c r="Y25" s="1050"/>
    </row>
    <row r="26" spans="1:25" ht="24" customHeight="1" thickBot="1">
      <c r="B26" s="1001"/>
      <c r="C26" s="1048"/>
      <c r="D26" s="216" t="str">
        <f>В!I21</f>
        <v>Кемеровская область</v>
      </c>
      <c r="E26" s="88" t="str">
        <f>В!H21</f>
        <v>09.10.2002</v>
      </c>
      <c r="H26" s="348"/>
      <c r="I26" s="1041"/>
      <c r="J26" s="1043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26"/>
      <c r="V26" s="21"/>
      <c r="W26" s="71"/>
      <c r="X26" s="1046">
        <v>0</v>
      </c>
      <c r="Y26" s="1053" t="str">
        <f>IF(X26&gt;0,INDEX(В!$D$11:$D$120,X26+(X26-1),1)," ")</f>
        <v xml:space="preserve"> </v>
      </c>
    </row>
    <row r="27" spans="1:25" ht="24" customHeight="1" thickBot="1">
      <c r="B27" s="1044" t="s">
        <v>232</v>
      </c>
      <c r="C27" s="1048">
        <v>7</v>
      </c>
      <c r="D27" s="206" t="str">
        <f>В!D23</f>
        <v>РЯБКО Ирина</v>
      </c>
      <c r="E27" s="50" t="str">
        <f>В!G23</f>
        <v>КМС</v>
      </c>
      <c r="F27" s="54"/>
      <c r="H27" s="163"/>
      <c r="I27" s="1049">
        <v>7</v>
      </c>
      <c r="J27" s="1042" t="str">
        <f>D27</f>
        <v>РЯБКО Ирина</v>
      </c>
      <c r="K27" s="1"/>
      <c r="R27" s="20"/>
      <c r="S27" s="29"/>
      <c r="T27" s="118"/>
      <c r="U27" s="26"/>
      <c r="X27" s="1046"/>
      <c r="Y27" s="1053"/>
    </row>
    <row r="28" spans="1:25" ht="24" customHeight="1" thickBot="1">
      <c r="A28" s="424"/>
      <c r="B28" s="1045"/>
      <c r="C28" s="1084"/>
      <c r="D28" s="241" t="str">
        <f>В!I23</f>
        <v>Красноярский край</v>
      </c>
      <c r="E28" s="86" t="str">
        <f>В!H23</f>
        <v>07.10.2003</v>
      </c>
      <c r="F28" s="54"/>
      <c r="H28" s="348"/>
      <c r="I28" s="1041"/>
      <c r="J28" s="1043"/>
      <c r="K28" s="25"/>
      <c r="L28" s="34"/>
      <c r="M28" s="372"/>
      <c r="N28" s="1046">
        <v>0</v>
      </c>
      <c r="O28" s="1053" t="str">
        <f>IF(N28&gt;0,INDEX(В!$D$11:$D$120,N28+(N28-1),1)," ")</f>
        <v xml:space="preserve"> </v>
      </c>
      <c r="P28" s="21"/>
      <c r="R28" s="20"/>
      <c r="S28" s="29"/>
      <c r="T28" s="118"/>
      <c r="U28" s="26"/>
    </row>
    <row r="29" spans="1:25" ht="24" customHeight="1" thickTop="1">
      <c r="B29" s="163"/>
      <c r="C29" s="1047">
        <v>8</v>
      </c>
      <c r="D29" s="240" t="str">
        <f>В!D25</f>
        <v>ДАРЖАА Алдынай</v>
      </c>
      <c r="E29" s="77" t="str">
        <f>В!G25</f>
        <v>КМС</v>
      </c>
      <c r="K29" s="26"/>
      <c r="M29" s="373"/>
      <c r="N29" s="1046"/>
      <c r="O29" s="1053"/>
      <c r="P29" s="25"/>
      <c r="R29" s="20"/>
      <c r="S29" s="29"/>
      <c r="T29" s="118"/>
      <c r="U29" s="26"/>
    </row>
    <row r="30" spans="1:25" ht="24" customHeight="1">
      <c r="B30" s="348"/>
      <c r="C30" s="1048"/>
      <c r="D30" s="216" t="str">
        <f>В!I25</f>
        <v>Республика Тыва</v>
      </c>
      <c r="E30" s="52" t="str">
        <f>В!H25</f>
        <v>24.03.2000</v>
      </c>
      <c r="F30" s="25"/>
      <c r="G30" s="21"/>
      <c r="H30" s="372"/>
      <c r="I30" s="1046">
        <v>0</v>
      </c>
      <c r="J30" s="1058" t="str">
        <f>IF(I30&gt;0,INDEX(В!$D$11:$D$120,I30+(I30-1),1)," ")</f>
        <v xml:space="preserve"> </v>
      </c>
      <c r="K30" s="34"/>
      <c r="M30" s="20"/>
      <c r="N30" s="110"/>
      <c r="O30" s="118"/>
      <c r="P30" s="26"/>
      <c r="R30" s="372"/>
      <c r="S30" s="1046">
        <v>0</v>
      </c>
      <c r="T30" s="1053" t="str">
        <f>IF(S30&gt;0,INDEX(В!$D$11:$D$120,S30+(S30-1),1)," ")</f>
        <v xml:space="preserve"> </v>
      </c>
      <c r="U30" s="22"/>
    </row>
    <row r="31" spans="1:25" ht="24" customHeight="1">
      <c r="B31" s="122"/>
      <c r="C31" s="1051">
        <v>9</v>
      </c>
      <c r="D31" s="206" t="str">
        <f>В!D27</f>
        <v>САГАЛАКОВА Алена</v>
      </c>
      <c r="E31" s="50" t="str">
        <f>В!G27</f>
        <v>КМС</v>
      </c>
      <c r="F31" s="22"/>
      <c r="H31" s="373"/>
      <c r="I31" s="1046"/>
      <c r="J31" s="1058"/>
      <c r="Q31" s="35"/>
      <c r="R31" s="373"/>
      <c r="S31" s="1046"/>
      <c r="T31" s="1053"/>
      <c r="U31" s="47"/>
    </row>
    <row r="32" spans="1:25" ht="24" customHeight="1" thickBot="1">
      <c r="A32" s="428"/>
      <c r="B32" s="371"/>
      <c r="C32" s="1052"/>
      <c r="D32" s="241" t="str">
        <f>В!I27</f>
        <v>Республика Хакасия</v>
      </c>
      <c r="E32" s="86" t="str">
        <f>В!H27</f>
        <v>24.04.2002</v>
      </c>
      <c r="P32" s="26"/>
    </row>
    <row r="33" spans="1:25" ht="24" customHeight="1" thickTop="1">
      <c r="A33" s="1040"/>
      <c r="B33" s="413"/>
      <c r="C33" s="930">
        <v>10</v>
      </c>
      <c r="D33" s="203" t="str">
        <f>В!D29</f>
        <v>БУДЕГЕЧИ Снежана</v>
      </c>
      <c r="E33" s="222" t="str">
        <f>В!G29</f>
        <v>КМС</v>
      </c>
      <c r="M33" s="20"/>
      <c r="N33" s="110"/>
      <c r="O33" s="118"/>
      <c r="P33" s="26"/>
    </row>
    <row r="34" spans="1:25" ht="24" customHeight="1">
      <c r="A34" s="1022"/>
      <c r="B34" s="412"/>
      <c r="C34" s="931"/>
      <c r="D34" s="217" t="str">
        <f>В!I29</f>
        <v>Республика Хакасия</v>
      </c>
      <c r="E34" s="430" t="str">
        <f>В!H29</f>
        <v>23.12.2004</v>
      </c>
      <c r="F34" s="25"/>
      <c r="G34" s="21"/>
      <c r="H34" s="372"/>
      <c r="I34" s="1046">
        <v>0</v>
      </c>
      <c r="J34" s="1058" t="str">
        <f>IF(I34&gt;0,INDEX(В!$D$11:$D$120,I34+(I34-1),1)," ")</f>
        <v xml:space="preserve"> </v>
      </c>
      <c r="K34" s="21"/>
      <c r="P34" s="26"/>
    </row>
    <row r="35" spans="1:25" ht="24" customHeight="1">
      <c r="A35" s="1022"/>
      <c r="B35" s="412"/>
      <c r="C35" s="931">
        <v>11</v>
      </c>
      <c r="D35" s="204" t="str">
        <f>В!D31</f>
        <v>АБРАМОВА Нина</v>
      </c>
      <c r="E35" s="224" t="str">
        <f>В!G31</f>
        <v>КМС</v>
      </c>
      <c r="F35" s="22"/>
      <c r="H35" s="373"/>
      <c r="I35" s="1046"/>
      <c r="J35" s="1058"/>
      <c r="K35" s="35"/>
      <c r="P35" s="26"/>
    </row>
    <row r="36" spans="1:25" ht="24" customHeight="1" thickBot="1">
      <c r="A36" s="1039"/>
      <c r="B36" s="416"/>
      <c r="C36" s="932"/>
      <c r="D36" s="417" t="str">
        <f>В!I31</f>
        <v>Республика Хакасия</v>
      </c>
      <c r="E36" s="429" t="str">
        <f>В!H31</f>
        <v>13.06.2001</v>
      </c>
      <c r="L36" s="21"/>
      <c r="M36" s="372"/>
      <c r="N36" s="1046">
        <v>0</v>
      </c>
      <c r="O36" s="1053" t="str">
        <f>IF(N36&gt;0,INDEX(В!$D$11:$D$120,N36+(N36-1),1)," ")</f>
        <v xml:space="preserve"> </v>
      </c>
      <c r="P36" s="22"/>
    </row>
    <row r="37" spans="1:25" ht="24" customHeight="1" thickTop="1">
      <c r="B37" s="999" t="s">
        <v>232</v>
      </c>
      <c r="C37" s="1048">
        <v>12</v>
      </c>
      <c r="D37" s="206" t="str">
        <f>В!D33</f>
        <v>ЧЕПСАРАКОВА Валерия</v>
      </c>
      <c r="E37" s="50" t="str">
        <f>В!G33</f>
        <v>МСМК</v>
      </c>
      <c r="H37" s="372"/>
      <c r="I37" s="1046">
        <v>12</v>
      </c>
      <c r="J37" s="1058" t="str">
        <f>IF(I37&gt;0,INDEX(В!$D$11:$D$120,I37+(I37-1),1)," ")</f>
        <v>ЧЕПСАРАКОВА Валерия</v>
      </c>
      <c r="K37" s="34"/>
      <c r="M37" s="373"/>
      <c r="N37" s="1046"/>
      <c r="O37" s="1053"/>
      <c r="P37" s="47"/>
    </row>
    <row r="38" spans="1:25" ht="24" customHeight="1">
      <c r="B38" s="1001"/>
      <c r="C38" s="1048"/>
      <c r="D38" s="216" t="str">
        <f>В!I33</f>
        <v>Республика Хакасия</v>
      </c>
      <c r="E38" s="52" t="str">
        <f>В!H33</f>
        <v>31.01.1989</v>
      </c>
      <c r="H38" s="373"/>
      <c r="I38" s="1046"/>
      <c r="J38" s="1058"/>
    </row>
    <row r="39" spans="1:25" ht="17.25" customHeight="1">
      <c r="B39" s="27"/>
      <c r="C39" s="55"/>
      <c r="D39" s="56"/>
      <c r="E39" s="57"/>
      <c r="H39" s="20"/>
      <c r="I39" s="20"/>
      <c r="J39" s="20"/>
    </row>
    <row r="40" spans="1:25" ht="12" customHeight="1" thickBot="1">
      <c r="B40" s="27"/>
      <c r="C40" s="55"/>
      <c r="D40" s="56"/>
      <c r="E40" s="57"/>
      <c r="H40" s="20"/>
      <c r="I40" s="20"/>
      <c r="J40" s="20"/>
    </row>
    <row r="41" spans="1:25" ht="6" customHeight="1" thickBot="1">
      <c r="B41" s="60"/>
      <c r="C41" s="66"/>
      <c r="D41" s="67"/>
      <c r="E41" s="68"/>
      <c r="F41" s="40"/>
      <c r="G41" s="40"/>
      <c r="H41" s="61"/>
      <c r="I41" s="61"/>
      <c r="J41" s="61"/>
      <c r="K41" s="40"/>
      <c r="L41" s="40"/>
      <c r="M41" s="40"/>
      <c r="N41" s="40"/>
      <c r="O41" s="40"/>
      <c r="P41" s="41"/>
    </row>
    <row r="42" spans="1:25" ht="21" customHeight="1">
      <c r="B42" s="62"/>
      <c r="C42" s="48"/>
      <c r="D42" s="1085" t="s">
        <v>213</v>
      </c>
      <c r="E42" s="1085"/>
      <c r="F42" s="1085"/>
      <c r="G42" s="83"/>
      <c r="H42" s="1050" t="s">
        <v>216</v>
      </c>
      <c r="I42" s="1050"/>
      <c r="J42" s="1050"/>
      <c r="M42" s="860"/>
      <c r="N42" s="860"/>
      <c r="O42" s="860"/>
      <c r="P42" s="42"/>
      <c r="R42" s="1069" t="s">
        <v>33</v>
      </c>
      <c r="S42" s="1070"/>
      <c r="T42" s="835" t="s">
        <v>25</v>
      </c>
      <c r="U42" s="1073"/>
      <c r="V42" s="1073"/>
      <c r="W42" s="1073"/>
      <c r="X42" s="1073"/>
      <c r="Y42" s="1074"/>
    </row>
    <row r="43" spans="1:25" ht="21" customHeight="1" thickBot="1">
      <c r="B43" s="375"/>
      <c r="C43" s="1041">
        <v>0</v>
      </c>
      <c r="D43" s="1053" t="str">
        <f>IF(C43&gt;0,INDEX(В!$D$11:$D$120,C43+(C43-1),1)," ")</f>
        <v xml:space="preserve"> </v>
      </c>
      <c r="H43" s="36"/>
      <c r="I43" s="69"/>
      <c r="J43" s="70"/>
      <c r="M43" s="36"/>
      <c r="N43" s="69"/>
      <c r="O43" s="37"/>
      <c r="P43" s="42"/>
      <c r="R43" s="1071"/>
      <c r="S43" s="1072"/>
      <c r="T43" s="836"/>
      <c r="U43" s="1075"/>
      <c r="V43" s="1075"/>
      <c r="W43" s="1075"/>
      <c r="X43" s="1075"/>
      <c r="Y43" s="1076"/>
    </row>
    <row r="44" spans="1:25" ht="24" customHeight="1" thickBot="1">
      <c r="B44" s="376"/>
      <c r="C44" s="1041"/>
      <c r="D44" s="1053"/>
      <c r="E44" s="35"/>
      <c r="F44" s="21"/>
      <c r="G44" s="1"/>
      <c r="H44" s="122"/>
      <c r="I44" s="1046">
        <v>0</v>
      </c>
      <c r="J44" s="1053" t="str">
        <f>IF(I44&gt;0,INDEX(В!$D$11:$D$120,I44+(I44-1),1)," ")</f>
        <v xml:space="preserve"> </v>
      </c>
      <c r="N44" s="1050" t="s">
        <v>205</v>
      </c>
      <c r="O44" s="1050"/>
      <c r="P44" s="42"/>
      <c r="R44" s="1077">
        <v>1</v>
      </c>
      <c r="S44" s="1078"/>
      <c r="T44" s="1078" t="str">
        <f>Y26</f>
        <v xml:space="preserve"> </v>
      </c>
      <c r="U44" s="1078"/>
      <c r="V44" s="1078"/>
      <c r="W44" s="1078"/>
      <c r="X44" s="1078"/>
      <c r="Y44" s="1079"/>
    </row>
    <row r="45" spans="1:25" ht="24" customHeight="1">
      <c r="B45" s="375"/>
      <c r="C45" s="1041">
        <v>0</v>
      </c>
      <c r="D45" s="1053" t="str">
        <f>IF(C45&gt;0,INDEX(В!$D$11:$D$120,C45+(C45-1),1)," ")</f>
        <v xml:space="preserve"> </v>
      </c>
      <c r="E45" s="34"/>
      <c r="H45" s="348"/>
      <c r="I45" s="1046"/>
      <c r="J45" s="1053"/>
      <c r="K45" s="35"/>
      <c r="L45" s="21"/>
      <c r="M45" s="1"/>
      <c r="N45" s="1080">
        <v>0</v>
      </c>
      <c r="O45" s="1082" t="str">
        <f>IF(N45&gt;0,INDEX(В!$D$11:$D$120,N45+(N45-1),1)," ")</f>
        <v xml:space="preserve"> </v>
      </c>
      <c r="P45" s="42"/>
      <c r="R45" s="1064"/>
      <c r="S45" s="1065"/>
      <c r="T45" s="1065"/>
      <c r="U45" s="1065"/>
      <c r="V45" s="1065"/>
      <c r="W45" s="1065"/>
      <c r="X45" s="1065"/>
      <c r="Y45" s="1068"/>
    </row>
    <row r="46" spans="1:25" ht="24" customHeight="1" thickBot="1">
      <c r="B46" s="376"/>
      <c r="C46" s="1041"/>
      <c r="D46" s="1053"/>
      <c r="H46" s="122"/>
      <c r="I46" s="1046">
        <v>0</v>
      </c>
      <c r="J46" s="1053" t="str">
        <f>IF(I46&gt;0,INDEX(В!$D$11:$D$120,I46+(I46-1),1)," ")</f>
        <v xml:space="preserve"> </v>
      </c>
      <c r="K46" s="22"/>
      <c r="N46" s="1081"/>
      <c r="O46" s="1083"/>
      <c r="P46" s="42"/>
      <c r="R46" s="1064">
        <v>2</v>
      </c>
      <c r="S46" s="1065"/>
      <c r="T46" s="1066"/>
      <c r="U46" s="1066"/>
      <c r="V46" s="1066"/>
      <c r="W46" s="1066"/>
      <c r="X46" s="1066"/>
      <c r="Y46" s="1067"/>
    </row>
    <row r="47" spans="1:25" ht="24" customHeight="1">
      <c r="B47" s="43"/>
      <c r="D47" s="3"/>
      <c r="H47" s="348"/>
      <c r="I47" s="1046"/>
      <c r="J47" s="1053"/>
      <c r="N47" s="72"/>
      <c r="O47" s="72"/>
      <c r="P47" s="42"/>
      <c r="R47" s="1064"/>
      <c r="S47" s="1065"/>
      <c r="T47" s="1066"/>
      <c r="U47" s="1066"/>
      <c r="V47" s="1066"/>
      <c r="W47" s="1066"/>
      <c r="X47" s="1066"/>
      <c r="Y47" s="1067"/>
    </row>
    <row r="48" spans="1:25" ht="21" customHeight="1">
      <c r="B48" s="43"/>
      <c r="D48" s="3"/>
      <c r="M48" s="3"/>
      <c r="N48" s="3"/>
      <c r="O48" s="3"/>
      <c r="P48" s="42"/>
      <c r="R48" s="1064">
        <v>3</v>
      </c>
      <c r="S48" s="1065"/>
      <c r="T48" s="1065" t="str">
        <f>O45</f>
        <v xml:space="preserve"> </v>
      </c>
      <c r="U48" s="1065"/>
      <c r="V48" s="1065"/>
      <c r="W48" s="1065"/>
      <c r="X48" s="1065"/>
      <c r="Y48" s="1068"/>
    </row>
    <row r="49" spans="2:25" ht="21" customHeight="1">
      <c r="B49" s="43"/>
      <c r="D49" s="3"/>
      <c r="E49" s="1020" t="s">
        <v>215</v>
      </c>
      <c r="F49" s="1020"/>
      <c r="G49" s="1020"/>
      <c r="H49" s="1020"/>
      <c r="I49" s="1020"/>
      <c r="J49" s="1020"/>
      <c r="P49" s="42"/>
      <c r="R49" s="1064"/>
      <c r="S49" s="1065"/>
      <c r="T49" s="1065"/>
      <c r="U49" s="1065"/>
      <c r="V49" s="1065"/>
      <c r="W49" s="1065"/>
      <c r="X49" s="1065"/>
      <c r="Y49" s="1068"/>
    </row>
    <row r="50" spans="2:25" ht="24" customHeight="1">
      <c r="B50" s="375"/>
      <c r="C50" s="1041">
        <v>0</v>
      </c>
      <c r="D50" s="1053" t="str">
        <f>IF(C50&gt;0,INDEX(В!$D$11:$D$120,C50+(C50-1),1)," ")</f>
        <v xml:space="preserve"> </v>
      </c>
      <c r="H50" s="36"/>
      <c r="I50" s="69"/>
      <c r="J50" s="70"/>
      <c r="M50" s="36"/>
      <c r="N50" s="69"/>
      <c r="O50" s="37"/>
      <c r="P50" s="42"/>
      <c r="R50" s="1064">
        <v>3</v>
      </c>
      <c r="S50" s="1065"/>
      <c r="T50" s="1065" t="str">
        <f>O52</f>
        <v xml:space="preserve"> </v>
      </c>
      <c r="U50" s="1065"/>
      <c r="V50" s="1065"/>
      <c r="W50" s="1065"/>
      <c r="X50" s="1065"/>
      <c r="Y50" s="1068"/>
    </row>
    <row r="51" spans="2:25" ht="24" customHeight="1" thickBot="1">
      <c r="B51" s="376"/>
      <c r="C51" s="1041"/>
      <c r="D51" s="1053"/>
      <c r="E51" s="35"/>
      <c r="F51" s="21"/>
      <c r="G51" s="1"/>
      <c r="H51" s="122"/>
      <c r="I51" s="1046">
        <v>0</v>
      </c>
      <c r="J51" s="1053" t="str">
        <f>IF(I51&gt;0,INDEX(В!$D$11:$D$120,I51+(I51-1),1)," ")</f>
        <v xml:space="preserve"> </v>
      </c>
      <c r="N51" s="1050" t="s">
        <v>205</v>
      </c>
      <c r="O51" s="1050"/>
      <c r="P51" s="42"/>
      <c r="R51" s="1064"/>
      <c r="S51" s="1065"/>
      <c r="T51" s="1065"/>
      <c r="U51" s="1065"/>
      <c r="V51" s="1065"/>
      <c r="W51" s="1065"/>
      <c r="X51" s="1065"/>
      <c r="Y51" s="1068"/>
    </row>
    <row r="52" spans="2:25" ht="24" customHeight="1">
      <c r="B52" s="375"/>
      <c r="C52" s="1041">
        <v>0</v>
      </c>
      <c r="D52" s="1053" t="str">
        <f>IF(C52&gt;0,INDEX(В!$D$11:$D$120,C52+(C52-1),1)," ")</f>
        <v xml:space="preserve"> </v>
      </c>
      <c r="E52" s="34"/>
      <c r="H52" s="348"/>
      <c r="I52" s="1046"/>
      <c r="J52" s="1053"/>
      <c r="K52" s="25"/>
      <c r="L52" s="21"/>
      <c r="M52" s="1"/>
      <c r="N52" s="1080">
        <v>0</v>
      </c>
      <c r="O52" s="1082" t="str">
        <f>IF(N52&gt;0,INDEX(В!$D$11:$D$120,N52+(N52-1),1)," ")</f>
        <v xml:space="preserve"> </v>
      </c>
      <c r="P52" s="42"/>
      <c r="R52" s="1060">
        <v>5</v>
      </c>
      <c r="S52" s="826"/>
      <c r="T52" s="703"/>
      <c r="U52" s="703"/>
      <c r="V52" s="703"/>
      <c r="W52" s="703"/>
      <c r="X52" s="703"/>
      <c r="Y52" s="1059"/>
    </row>
    <row r="53" spans="2:25" ht="24" customHeight="1" thickBot="1">
      <c r="B53" s="376"/>
      <c r="C53" s="1041"/>
      <c r="D53" s="1053"/>
      <c r="H53" s="122"/>
      <c r="I53" s="1046">
        <v>0</v>
      </c>
      <c r="J53" s="1053" t="str">
        <f>IF(I53&gt;0,INDEX(В!$D$11:$D$120,I53+(I53-1),1)," ")</f>
        <v xml:space="preserve"> </v>
      </c>
      <c r="K53" s="22"/>
      <c r="N53" s="1081"/>
      <c r="O53" s="1083"/>
      <c r="P53" s="42"/>
      <c r="R53" s="1060"/>
      <c r="S53" s="826"/>
      <c r="T53" s="703"/>
      <c r="U53" s="703"/>
      <c r="V53" s="703"/>
      <c r="W53" s="703"/>
      <c r="X53" s="703"/>
      <c r="Y53" s="1059"/>
    </row>
    <row r="54" spans="2:25" ht="24" customHeight="1">
      <c r="B54" s="43"/>
      <c r="H54" s="348"/>
      <c r="I54" s="1046"/>
      <c r="J54" s="1053"/>
      <c r="P54" s="42"/>
      <c r="R54" s="1060">
        <v>5</v>
      </c>
      <c r="S54" s="826"/>
      <c r="T54" s="703"/>
      <c r="U54" s="703"/>
      <c r="V54" s="703"/>
      <c r="W54" s="703"/>
      <c r="X54" s="703"/>
      <c r="Y54" s="1059"/>
    </row>
    <row r="55" spans="2:25" ht="21" customHeight="1" thickBot="1">
      <c r="B55" s="44"/>
      <c r="C55" s="45"/>
      <c r="D55" s="45"/>
      <c r="E55" s="45"/>
      <c r="F55" s="45"/>
      <c r="G55" s="45"/>
      <c r="H55" s="63"/>
      <c r="I55" s="64"/>
      <c r="J55" s="65"/>
      <c r="K55" s="45"/>
      <c r="L55" s="45"/>
      <c r="M55" s="45"/>
      <c r="N55" s="45"/>
      <c r="O55" s="45"/>
      <c r="P55" s="46"/>
      <c r="R55" s="1061"/>
      <c r="S55" s="849"/>
      <c r="T55" s="1062"/>
      <c r="U55" s="1062"/>
      <c r="V55" s="1062"/>
      <c r="W55" s="1062"/>
      <c r="X55" s="1062"/>
      <c r="Y55" s="1063"/>
    </row>
    <row r="56" spans="2:25" ht="21" customHeight="1">
      <c r="H56" s="36"/>
      <c r="I56" s="29"/>
      <c r="J56" s="37"/>
    </row>
    <row r="57" spans="2:25" ht="21" customHeight="1">
      <c r="H57" s="27"/>
      <c r="I57" s="29"/>
      <c r="J57" s="37"/>
      <c r="M57" s="36"/>
      <c r="N57" s="29"/>
      <c r="O57" s="37"/>
    </row>
    <row r="58" spans="2:25" ht="21" customHeight="1">
      <c r="O58" s="2"/>
    </row>
    <row r="59" spans="2:25" ht="21" customHeight="1">
      <c r="O59" s="2"/>
    </row>
    <row r="60" spans="2:25" ht="21" customHeight="1"/>
    <row r="61" spans="2:25" ht="21" customHeight="1"/>
    <row r="62" spans="2:25" ht="21" customHeight="1"/>
    <row r="63" spans="2:25" ht="21" customHeight="1"/>
    <row r="64" spans="2:25" ht="24" customHeight="1">
      <c r="B64" s="80" t="str">
        <f>В!A120</f>
        <v xml:space="preserve">Главный судья соревнований, </v>
      </c>
      <c r="D64" s="80"/>
      <c r="E64" s="80"/>
      <c r="F64" s="140"/>
      <c r="G64" s="140"/>
      <c r="H64" s="140"/>
      <c r="I64" s="140"/>
      <c r="J64" s="140"/>
      <c r="K64" s="80"/>
      <c r="L64" s="80" t="str">
        <f>В!G120</f>
        <v>Ярулин ДФ</v>
      </c>
      <c r="M64" s="80"/>
      <c r="N64" s="80"/>
    </row>
    <row r="65" spans="2:15" ht="24" customHeight="1">
      <c r="B65" s="80" t="str">
        <f>В!A121</f>
        <v>ССВК</v>
      </c>
      <c r="D65" s="80"/>
      <c r="E65" s="80"/>
      <c r="F65" s="80"/>
      <c r="G65" s="80"/>
      <c r="H65" s="80"/>
      <c r="I65" s="80"/>
      <c r="J65" s="80"/>
      <c r="K65" s="80"/>
      <c r="L65" s="80" t="str">
        <f>В!G121</f>
        <v>г.Новосибирск</v>
      </c>
      <c r="M65" s="80"/>
      <c r="N65" s="80"/>
    </row>
    <row r="66" spans="2:15" ht="24" customHeight="1">
      <c r="B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37"/>
    </row>
    <row r="67" spans="2:15" ht="24" customHeight="1">
      <c r="B67" s="80" t="str">
        <f>В!A123</f>
        <v>Главный секретарь соревнований,</v>
      </c>
      <c r="D67" s="80"/>
      <c r="E67" s="80"/>
      <c r="F67" s="140"/>
      <c r="G67" s="140"/>
      <c r="H67" s="140"/>
      <c r="I67" s="140"/>
      <c r="J67" s="140"/>
      <c r="K67" s="80"/>
      <c r="L67" s="80" t="str">
        <f>В!G123</f>
        <v>Колокольцова ЕВ</v>
      </c>
      <c r="M67" s="80"/>
      <c r="N67" s="80"/>
      <c r="O67" s="37"/>
    </row>
    <row r="68" spans="2:15" ht="24" customHeight="1">
      <c r="B68" s="80" t="str">
        <f>В!A124</f>
        <v>ССВК</v>
      </c>
      <c r="D68" s="80"/>
      <c r="E68" s="80"/>
      <c r="F68" s="80"/>
      <c r="G68" s="80"/>
      <c r="H68" s="80"/>
      <c r="I68" s="80"/>
      <c r="J68" s="80"/>
      <c r="K68" s="80"/>
      <c r="L68" s="80" t="str">
        <f>В!G124</f>
        <v>г.Кемерово</v>
      </c>
      <c r="M68" s="80"/>
      <c r="N68" s="80"/>
      <c r="O68" s="37"/>
    </row>
    <row r="69" spans="2:15" ht="15" customHeight="1">
      <c r="M69" s="36"/>
      <c r="N69" s="29"/>
      <c r="O69" s="37"/>
    </row>
    <row r="70" spans="2:15" ht="15" customHeight="1">
      <c r="M70" s="36"/>
      <c r="N70" s="29"/>
      <c r="O70" s="37"/>
    </row>
    <row r="71" spans="2:15" ht="18.75">
      <c r="M71" s="36"/>
      <c r="N71" s="38"/>
      <c r="O71" s="39"/>
    </row>
    <row r="72" spans="2:15" ht="18.75">
      <c r="M72" s="36"/>
      <c r="N72" s="38"/>
      <c r="O72" s="39"/>
    </row>
    <row r="74" spans="2:15" ht="15" customHeight="1">
      <c r="H74" s="36"/>
      <c r="I74" s="69"/>
      <c r="J74" s="70"/>
    </row>
    <row r="75" spans="2:15" ht="15" customHeight="1">
      <c r="H75" s="27"/>
      <c r="I75" s="69"/>
      <c r="J75" s="70"/>
      <c r="M75" s="36"/>
      <c r="N75" s="29"/>
      <c r="O75" s="37"/>
    </row>
    <row r="76" spans="2:15" ht="15" customHeight="1">
      <c r="H76" s="36"/>
      <c r="I76" s="69"/>
      <c r="J76" s="70"/>
      <c r="M76" s="27"/>
      <c r="N76" s="29"/>
      <c r="O76" s="37"/>
    </row>
    <row r="77" spans="2:15" ht="15" customHeight="1">
      <c r="H77" s="27"/>
      <c r="I77" s="69"/>
      <c r="J77" s="70"/>
      <c r="M77" s="36"/>
      <c r="N77" s="29"/>
      <c r="O77" s="37"/>
    </row>
    <row r="78" spans="2:15" ht="15" customHeight="1">
      <c r="M78" s="27"/>
      <c r="N78" s="29"/>
      <c r="O78" s="37"/>
    </row>
  </sheetData>
  <mergeCells count="107">
    <mergeCell ref="C27:C28"/>
    <mergeCell ref="N28:N29"/>
    <mergeCell ref="O28:O29"/>
    <mergeCell ref="O23:O24"/>
    <mergeCell ref="C43:C44"/>
    <mergeCell ref="D43:D44"/>
    <mergeCell ref="C45:C46"/>
    <mergeCell ref="D45:D46"/>
    <mergeCell ref="R52:S53"/>
    <mergeCell ref="E49:J49"/>
    <mergeCell ref="C50:C51"/>
    <mergeCell ref="D50:D51"/>
    <mergeCell ref="I51:I52"/>
    <mergeCell ref="J51:J52"/>
    <mergeCell ref="N51:O51"/>
    <mergeCell ref="D42:F42"/>
    <mergeCell ref="H42:J42"/>
    <mergeCell ref="M42:O42"/>
    <mergeCell ref="I44:I45"/>
    <mergeCell ref="J44:J45"/>
    <mergeCell ref="N44:O44"/>
    <mergeCell ref="N45:N46"/>
    <mergeCell ref="O45:O46"/>
    <mergeCell ref="C29:C30"/>
    <mergeCell ref="T52:Y53"/>
    <mergeCell ref="R54:S55"/>
    <mergeCell ref="T54:Y55"/>
    <mergeCell ref="C37:C38"/>
    <mergeCell ref="I37:I38"/>
    <mergeCell ref="J37:J38"/>
    <mergeCell ref="R46:S47"/>
    <mergeCell ref="T46:Y47"/>
    <mergeCell ref="R48:S49"/>
    <mergeCell ref="T48:Y49"/>
    <mergeCell ref="R50:S51"/>
    <mergeCell ref="T50:Y51"/>
    <mergeCell ref="R42:S43"/>
    <mergeCell ref="T42:Y43"/>
    <mergeCell ref="R44:S45"/>
    <mergeCell ref="T44:Y45"/>
    <mergeCell ref="C52:C53"/>
    <mergeCell ref="D52:D53"/>
    <mergeCell ref="N52:N53"/>
    <mergeCell ref="O52:O53"/>
    <mergeCell ref="I53:I54"/>
    <mergeCell ref="J53:J54"/>
    <mergeCell ref="I46:I47"/>
    <mergeCell ref="J46:J47"/>
    <mergeCell ref="C31:C32"/>
    <mergeCell ref="C33:C34"/>
    <mergeCell ref="N36:N37"/>
    <mergeCell ref="O36:O37"/>
    <mergeCell ref="I34:I35"/>
    <mergeCell ref="J34:J35"/>
    <mergeCell ref="I30:I31"/>
    <mergeCell ref="J30:J31"/>
    <mergeCell ref="C35:C36"/>
    <mergeCell ref="M12:O12"/>
    <mergeCell ref="C13:C14"/>
    <mergeCell ref="D13:D14"/>
    <mergeCell ref="H14:J14"/>
    <mergeCell ref="R14:T14"/>
    <mergeCell ref="C15:C16"/>
    <mergeCell ref="I15:I16"/>
    <mergeCell ref="J15:J16"/>
    <mergeCell ref="R15:T15"/>
    <mergeCell ref="N16:N17"/>
    <mergeCell ref="O16:O17"/>
    <mergeCell ref="C17:C18"/>
    <mergeCell ref="I18:I19"/>
    <mergeCell ref="J18:J19"/>
    <mergeCell ref="C19:C20"/>
    <mergeCell ref="B1:Y1"/>
    <mergeCell ref="B2:Y2"/>
    <mergeCell ref="B4:Y4"/>
    <mergeCell ref="B11:E11"/>
    <mergeCell ref="H11:J11"/>
    <mergeCell ref="M11:O11"/>
    <mergeCell ref="R11:T11"/>
    <mergeCell ref="Y8:Y9"/>
    <mergeCell ref="S9:X9"/>
    <mergeCell ref="D6:Y6"/>
    <mergeCell ref="Y10:Y11"/>
    <mergeCell ref="A17:A20"/>
    <mergeCell ref="A33:A36"/>
    <mergeCell ref="I22:I23"/>
    <mergeCell ref="J22:J23"/>
    <mergeCell ref="B15:B16"/>
    <mergeCell ref="B25:B26"/>
    <mergeCell ref="B27:B28"/>
    <mergeCell ref="B37:B38"/>
    <mergeCell ref="X26:X27"/>
    <mergeCell ref="X20:Y20"/>
    <mergeCell ref="C21:C22"/>
    <mergeCell ref="I27:I28"/>
    <mergeCell ref="J27:J28"/>
    <mergeCell ref="X25:Y25"/>
    <mergeCell ref="C23:C24"/>
    <mergeCell ref="S20:S21"/>
    <mergeCell ref="T20:T21"/>
    <mergeCell ref="I25:I26"/>
    <mergeCell ref="J25:J26"/>
    <mergeCell ref="N23:N24"/>
    <mergeCell ref="Y26:Y27"/>
    <mergeCell ref="S30:S31"/>
    <mergeCell ref="T30:T31"/>
    <mergeCell ref="C25:C26"/>
  </mergeCells>
  <pageMargins left="0.70866141732283472" right="0.11811023622047245" top="0.74803149606299213" bottom="0.74803149606299213" header="0.31496062992125984" footer="0.31496062992125984"/>
  <pageSetup paperSize="9" scale="44" fitToHeight="0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92"/>
  <sheetViews>
    <sheetView view="pageBreakPreview" zoomScale="60" zoomScaleNormal="77" workbookViewId="0">
      <selection activeCell="A15" sqref="A15:Y40"/>
    </sheetView>
  </sheetViews>
  <sheetFormatPr defaultRowHeight="15"/>
  <cols>
    <col min="1" max="1" width="1.5703125" customWidth="1"/>
    <col min="2" max="2" width="5.7109375" customWidth="1"/>
    <col min="3" max="3" width="4.7109375" customWidth="1"/>
    <col min="4" max="4" width="46.140625" customWidth="1"/>
    <col min="5" max="5" width="11.7109375" customWidth="1"/>
    <col min="6" max="7" width="2.7109375" customWidth="1"/>
    <col min="8" max="8" width="5.7109375" customWidth="1"/>
    <col min="9" max="9" width="4.7109375" customWidth="1"/>
    <col min="10" max="10" width="23.140625" customWidth="1"/>
    <col min="11" max="12" width="2.7109375" customWidth="1"/>
    <col min="13" max="14" width="5.7109375" customWidth="1"/>
    <col min="15" max="15" width="23.140625" customWidth="1"/>
    <col min="16" max="17" width="2.7109375" customWidth="1"/>
    <col min="18" max="19" width="5.7109375" customWidth="1"/>
    <col min="20" max="20" width="20.7109375" customWidth="1"/>
    <col min="21" max="22" width="3.7109375" customWidth="1"/>
    <col min="23" max="23" width="5.7109375" hidden="1" customWidth="1"/>
    <col min="24" max="24" width="5.7109375" customWidth="1"/>
    <col min="25" max="25" width="20.7109375" customWidth="1"/>
  </cols>
  <sheetData>
    <row r="1" spans="1:25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</row>
    <row r="2" spans="1:25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</row>
    <row r="3" spans="1:25" ht="15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</row>
    <row r="4" spans="1:25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</row>
    <row r="5" spans="1:25" ht="15" customHeight="1"/>
    <row r="6" spans="1:25" ht="78.75" customHeight="1">
      <c r="B6" s="1094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C6" s="1094"/>
      <c r="D6" s="1094"/>
      <c r="E6" s="1094"/>
      <c r="F6" s="1094"/>
      <c r="G6" s="1094"/>
      <c r="H6" s="1094"/>
      <c r="I6" s="1094"/>
      <c r="J6" s="1094"/>
      <c r="K6" s="1094"/>
      <c r="L6" s="1094"/>
      <c r="M6" s="1094"/>
      <c r="N6" s="1094"/>
      <c r="O6" s="1094"/>
      <c r="P6" s="1094"/>
      <c r="Q6" s="1094"/>
      <c r="R6" s="1094"/>
      <c r="S6" s="1094"/>
      <c r="T6" s="1094"/>
      <c r="U6" s="1094"/>
      <c r="V6" s="1094"/>
      <c r="W6" s="1094"/>
      <c r="X6" s="1094"/>
      <c r="Y6" s="1094"/>
    </row>
    <row r="7" spans="1:25" ht="15" customHeight="1"/>
    <row r="8" spans="1:25" ht="27" customHeight="1">
      <c r="C8" s="237" t="str">
        <f>В!H8</f>
        <v>01-02 мая 2022г</v>
      </c>
      <c r="D8" s="1"/>
      <c r="K8" s="2"/>
      <c r="L8" s="2"/>
      <c r="M8" s="2"/>
      <c r="N8" s="2"/>
      <c r="O8" s="2"/>
      <c r="P8" s="2"/>
      <c r="Q8" s="2"/>
      <c r="R8" s="74"/>
      <c r="S8" s="74"/>
      <c r="T8" s="2"/>
      <c r="U8" s="695">
        <f>В!B8</f>
        <v>50</v>
      </c>
      <c r="V8" s="695"/>
      <c r="W8" s="695"/>
      <c r="X8" s="695"/>
    </row>
    <row r="9" spans="1:25" ht="27" customHeight="1">
      <c r="C9" s="238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80" t="s">
        <v>207</v>
      </c>
      <c r="R9" s="74"/>
      <c r="U9" s="605"/>
      <c r="V9" s="605"/>
      <c r="W9" s="605"/>
      <c r="X9" s="605"/>
      <c r="Y9" s="215" t="s">
        <v>3</v>
      </c>
    </row>
    <row r="10" spans="1:25" ht="15" customHeight="1">
      <c r="U10" s="1095" t="str">
        <f>В!B9</f>
        <v>WW</v>
      </c>
      <c r="V10" s="1095"/>
      <c r="W10" s="1095"/>
      <c r="X10" s="1095"/>
    </row>
    <row r="11" spans="1:25" ht="21" customHeight="1">
      <c r="B11" s="1050" t="s">
        <v>221</v>
      </c>
      <c r="C11" s="1050"/>
      <c r="D11" s="1050"/>
      <c r="E11" s="1050"/>
      <c r="F11" s="83"/>
      <c r="G11" s="83"/>
      <c r="H11" s="1050" t="s">
        <v>218</v>
      </c>
      <c r="I11" s="1050"/>
      <c r="J11" s="1050"/>
      <c r="K11" s="83"/>
      <c r="L11" s="83"/>
      <c r="M11" s="1050" t="s">
        <v>208</v>
      </c>
      <c r="N11" s="1050"/>
      <c r="O11" s="1050"/>
      <c r="P11" s="83"/>
      <c r="Q11" s="83"/>
      <c r="R11" s="1050" t="s">
        <v>220</v>
      </c>
      <c r="S11" s="1050"/>
      <c r="T11" s="1050"/>
      <c r="U11" s="1096"/>
      <c r="V11" s="1096"/>
      <c r="W11" s="1096"/>
      <c r="X11" s="1096"/>
    </row>
    <row r="12" spans="1:25" ht="15" customHeight="1" thickBot="1">
      <c r="M12" s="860"/>
      <c r="N12" s="860"/>
      <c r="O12" s="860"/>
    </row>
    <row r="13" spans="1:25" ht="21" customHeight="1">
      <c r="B13" s="59" t="s">
        <v>211</v>
      </c>
      <c r="C13" s="1010" t="s">
        <v>24</v>
      </c>
      <c r="D13" s="1012" t="s">
        <v>25</v>
      </c>
      <c r="E13" s="58" t="s">
        <v>197</v>
      </c>
    </row>
    <row r="14" spans="1:25" ht="21" customHeight="1" thickBot="1">
      <c r="B14" s="78" t="s">
        <v>212</v>
      </c>
      <c r="C14" s="1011"/>
      <c r="D14" s="1013"/>
      <c r="E14" s="84" t="s">
        <v>219</v>
      </c>
      <c r="H14" s="860"/>
      <c r="I14" s="860"/>
      <c r="J14" s="860"/>
      <c r="R14" s="860"/>
      <c r="S14" s="860"/>
      <c r="T14" s="860"/>
    </row>
    <row r="15" spans="1:25" ht="26.1" customHeight="1">
      <c r="B15" s="1090" t="s">
        <v>232</v>
      </c>
      <c r="C15" s="971">
        <v>1</v>
      </c>
      <c r="D15" s="414" t="str">
        <f>В!D11</f>
        <v>ЦЫБЕНОВА Ханда</v>
      </c>
      <c r="E15" s="419" t="str">
        <f>В!G11</f>
        <v>МС</v>
      </c>
      <c r="H15" s="136"/>
      <c r="I15" s="1041">
        <v>1</v>
      </c>
      <c r="J15" s="1042" t="str">
        <f>D15</f>
        <v>ЦЫБЕНОВА Ханда</v>
      </c>
      <c r="M15" s="3"/>
      <c r="N15" s="3"/>
      <c r="O15" s="3"/>
      <c r="R15" s="860"/>
      <c r="S15" s="860"/>
      <c r="T15" s="860"/>
    </row>
    <row r="16" spans="1:25" ht="26.1" customHeight="1" thickBot="1">
      <c r="A16" s="424"/>
      <c r="B16" s="1091"/>
      <c r="C16" s="932"/>
      <c r="D16" s="417" t="str">
        <f>В!I11</f>
        <v>Иркутская область - Республика Бурятия</v>
      </c>
      <c r="E16" s="429" t="str">
        <f>В!H11</f>
        <v>26.07.2000</v>
      </c>
      <c r="H16" s="106"/>
      <c r="I16" s="1041"/>
      <c r="J16" s="1043"/>
      <c r="K16" s="25"/>
      <c r="L16" s="21"/>
      <c r="M16" s="51"/>
      <c r="N16" s="1046">
        <v>0</v>
      </c>
      <c r="O16" s="1053" t="str">
        <f>IF(N16&gt;0,INDEX(В!$D$11:$D$120,N16+(N16-1),1)," ")</f>
        <v xml:space="preserve"> </v>
      </c>
    </row>
    <row r="17" spans="1:25" ht="26.1" customHeight="1" thickTop="1">
      <c r="A17" s="1022"/>
      <c r="B17" s="413"/>
      <c r="C17" s="930">
        <v>2</v>
      </c>
      <c r="D17" s="203" t="str">
        <f>В!D13</f>
        <v>БЕКТИНА Галина</v>
      </c>
      <c r="E17" s="222" t="str">
        <f>В!G13</f>
        <v>КМС</v>
      </c>
      <c r="H17" s="218"/>
      <c r="I17" s="218"/>
      <c r="J17" s="218"/>
      <c r="K17" s="436"/>
      <c r="M17" s="51"/>
      <c r="N17" s="1046"/>
      <c r="O17" s="1053"/>
      <c r="P17" s="25"/>
    </row>
    <row r="18" spans="1:25" ht="26.1" customHeight="1">
      <c r="A18" s="1022"/>
      <c r="B18" s="412"/>
      <c r="C18" s="931"/>
      <c r="D18" s="217" t="str">
        <f>В!I13</f>
        <v>Иркутская область</v>
      </c>
      <c r="E18" s="430" t="str">
        <f>В!H13</f>
        <v>07.12.1998</v>
      </c>
      <c r="F18" s="25"/>
      <c r="G18" s="21"/>
      <c r="H18" s="51"/>
      <c r="I18" s="1046">
        <v>0</v>
      </c>
      <c r="J18" s="1058" t="str">
        <f>IF(I18&gt;0,INDEX(В!$D$11:$D$120,I18+(I18-1),1)," ")</f>
        <v xml:space="preserve"> </v>
      </c>
      <c r="K18" s="22"/>
      <c r="M18" s="20"/>
      <c r="N18" s="110"/>
      <c r="O18" s="118"/>
      <c r="P18" s="26"/>
    </row>
    <row r="19" spans="1:25" ht="26.1" customHeight="1">
      <c r="A19" s="1022"/>
      <c r="B19" s="412"/>
      <c r="C19" s="931">
        <v>3</v>
      </c>
      <c r="D19" s="204" t="str">
        <f>В!D15</f>
        <v>ФЕДОРОВА Анжелика</v>
      </c>
      <c r="E19" s="224" t="str">
        <f>В!G15</f>
        <v>МС</v>
      </c>
      <c r="F19" s="22"/>
      <c r="H19" s="51"/>
      <c r="I19" s="1046"/>
      <c r="J19" s="1058"/>
      <c r="K19" s="47"/>
      <c r="M19" s="20"/>
      <c r="N19" s="110"/>
      <c r="O19" s="118"/>
      <c r="P19" s="26"/>
    </row>
    <row r="20" spans="1:25" ht="26.1" customHeight="1" thickBot="1">
      <c r="A20" s="1039"/>
      <c r="B20" s="416"/>
      <c r="C20" s="932"/>
      <c r="D20" s="417" t="str">
        <f>В!I15</f>
        <v>Кемеровская область</v>
      </c>
      <c r="E20" s="429" t="str">
        <f>В!H15</f>
        <v>05.11.1997</v>
      </c>
      <c r="H20" s="218"/>
      <c r="I20" s="218"/>
      <c r="J20" s="218"/>
      <c r="K20" s="218"/>
      <c r="P20" s="26"/>
      <c r="Q20" s="22"/>
      <c r="R20" s="51"/>
      <c r="S20" s="1046">
        <v>0</v>
      </c>
      <c r="T20" s="1053" t="str">
        <f>IF(S20&gt;0,INDEX(В!$D$11:$D$120,S20+(S20-1),1)," ")</f>
        <v xml:space="preserve"> </v>
      </c>
      <c r="X20" s="860"/>
      <c r="Y20" s="860"/>
    </row>
    <row r="21" spans="1:25" ht="26.1" customHeight="1" thickTop="1">
      <c r="B21" s="163"/>
      <c r="C21" s="1047">
        <v>4</v>
      </c>
      <c r="D21" s="240" t="str">
        <f>В!D17</f>
        <v>БЕКБАУЛОВА Лучана</v>
      </c>
      <c r="E21" s="77" t="str">
        <f>В!G17</f>
        <v>МС</v>
      </c>
      <c r="H21" s="38"/>
      <c r="I21" s="218"/>
      <c r="J21" s="227"/>
      <c r="P21" s="26"/>
      <c r="R21" s="51"/>
      <c r="S21" s="1046"/>
      <c r="T21" s="1053"/>
      <c r="U21" s="25"/>
    </row>
    <row r="22" spans="1:25" ht="26.1" customHeight="1">
      <c r="B22" s="348"/>
      <c r="C22" s="1048"/>
      <c r="D22" s="216" t="str">
        <f>В!I17</f>
        <v>Кемеровская область</v>
      </c>
      <c r="E22" s="52" t="str">
        <f>В!H17</f>
        <v>10.07.2002</v>
      </c>
      <c r="F22" s="25"/>
      <c r="G22" s="21"/>
      <c r="H22" s="51"/>
      <c r="I22" s="1046">
        <v>0</v>
      </c>
      <c r="J22" s="1058" t="str">
        <f>IF(I22&gt;0,INDEX(В!$D$11:$D$120,I22+(I22-1),1)," ")</f>
        <v xml:space="preserve"> </v>
      </c>
      <c r="K22" s="21"/>
      <c r="M22" s="53"/>
      <c r="N22" s="83"/>
      <c r="O22" s="119"/>
      <c r="P22" s="26"/>
      <c r="S22" s="83"/>
      <c r="T22" s="119"/>
      <c r="U22" s="26"/>
      <c r="W22" s="71"/>
    </row>
    <row r="23" spans="1:25" ht="26.1" customHeight="1">
      <c r="B23" s="122"/>
      <c r="C23" s="1051">
        <v>5</v>
      </c>
      <c r="D23" s="206" t="str">
        <f>В!D19</f>
        <v>ТЮМЕРЕКОВА Мария</v>
      </c>
      <c r="E23" s="50" t="str">
        <f>В!G19</f>
        <v>МСМК</v>
      </c>
      <c r="F23" s="22"/>
      <c r="H23" s="51"/>
      <c r="I23" s="1046"/>
      <c r="J23" s="1058"/>
      <c r="K23" s="26"/>
      <c r="M23" s="53"/>
      <c r="N23" s="83"/>
      <c r="O23" s="119"/>
      <c r="P23" s="26"/>
      <c r="S23" s="83"/>
      <c r="T23" s="119"/>
      <c r="U23" s="26"/>
    </row>
    <row r="24" spans="1:25" ht="26.1" customHeight="1" thickBot="1">
      <c r="A24" s="428"/>
      <c r="B24" s="371"/>
      <c r="C24" s="1052"/>
      <c r="D24" s="448" t="str">
        <f>В!I19</f>
        <v>Кемеровская область - Свердловская область</v>
      </c>
      <c r="E24" s="86" t="str">
        <f>В!H19</f>
        <v>12.08.2000</v>
      </c>
      <c r="G24" s="119"/>
      <c r="H24" s="119"/>
      <c r="I24" s="119"/>
      <c r="J24" s="119"/>
      <c r="K24" s="119"/>
      <c r="L24" s="21"/>
      <c r="M24" s="51"/>
      <c r="N24" s="1046">
        <v>0</v>
      </c>
      <c r="O24" s="1053" t="str">
        <f>IF(N24&gt;0,INDEX(В!$D$11:$D$120,N24+(N24-1),1)," ")</f>
        <v xml:space="preserve"> </v>
      </c>
      <c r="P24" s="22"/>
      <c r="Q24" s="119"/>
      <c r="R24" s="119"/>
      <c r="S24" s="119"/>
      <c r="T24" s="119"/>
      <c r="U24" s="26"/>
    </row>
    <row r="25" spans="1:25" ht="26.1" customHeight="1" thickTop="1">
      <c r="A25" s="1022"/>
      <c r="B25" s="413"/>
      <c r="C25" s="930">
        <v>6</v>
      </c>
      <c r="D25" s="203" t="str">
        <f>В!D21</f>
        <v>БОЙДОЕВА Даяна</v>
      </c>
      <c r="E25" s="222" t="str">
        <f>В!G21</f>
        <v>КМС</v>
      </c>
      <c r="H25" s="20"/>
      <c r="I25" s="110"/>
      <c r="J25" s="228"/>
      <c r="K25" s="26"/>
      <c r="M25" s="51"/>
      <c r="N25" s="1046"/>
      <c r="O25" s="1053"/>
      <c r="S25" s="83"/>
      <c r="T25" s="119"/>
      <c r="U25" s="26"/>
    </row>
    <row r="26" spans="1:25" ht="26.1" customHeight="1" thickBot="1">
      <c r="A26" s="1022"/>
      <c r="B26" s="412"/>
      <c r="C26" s="931"/>
      <c r="D26" s="217" t="str">
        <f>В!I21</f>
        <v>Кемеровская область</v>
      </c>
      <c r="E26" s="430" t="str">
        <f>В!H21</f>
        <v>09.10.2002</v>
      </c>
      <c r="F26" s="25"/>
      <c r="G26" s="21"/>
      <c r="H26" s="51"/>
      <c r="I26" s="1046">
        <v>0</v>
      </c>
      <c r="J26" s="1058" t="str">
        <f>IF(I26&gt;0,INDEX(В!$D$11:$D$120,I26+(I26-1),1)," ")</f>
        <v xml:space="preserve"> </v>
      </c>
      <c r="K26" s="22"/>
      <c r="M26" s="20"/>
      <c r="N26" s="110"/>
      <c r="O26" s="118"/>
      <c r="R26" s="20"/>
      <c r="S26" s="110"/>
      <c r="T26" s="118"/>
      <c r="U26" s="26"/>
      <c r="X26" s="139" t="s">
        <v>204</v>
      </c>
      <c r="Y26" s="139"/>
    </row>
    <row r="27" spans="1:25" ht="26.1" customHeight="1" thickBot="1">
      <c r="A27" s="1022"/>
      <c r="B27" s="412"/>
      <c r="C27" s="931">
        <v>7</v>
      </c>
      <c r="D27" s="204" t="str">
        <f>В!D23</f>
        <v>РЯБКО Ирина</v>
      </c>
      <c r="E27" s="224" t="str">
        <f>В!G23</f>
        <v>КМС</v>
      </c>
      <c r="F27" s="22"/>
      <c r="H27" s="51"/>
      <c r="I27" s="1046"/>
      <c r="J27" s="1058"/>
      <c r="K27" s="432"/>
      <c r="L27" s="432"/>
      <c r="M27" s="432"/>
      <c r="N27" s="432"/>
      <c r="O27" s="432"/>
      <c r="P27" s="432"/>
      <c r="Q27" s="432"/>
      <c r="R27" s="432"/>
      <c r="S27" s="432"/>
      <c r="T27" s="433"/>
      <c r="U27" s="432"/>
      <c r="X27" s="1086">
        <v>0</v>
      </c>
      <c r="Y27" s="1088" t="str">
        <f>IF(X27&gt;0,INDEX(В!$D$11:$D$120,X27+(X27-1),1)," ")</f>
        <v xml:space="preserve"> </v>
      </c>
    </row>
    <row r="28" spans="1:25" ht="26.1" customHeight="1" thickBot="1">
      <c r="A28" s="1039"/>
      <c r="B28" s="416"/>
      <c r="C28" s="932"/>
      <c r="D28" s="417" t="str">
        <f>В!I23</f>
        <v>Красноярский край</v>
      </c>
      <c r="E28" s="429" t="str">
        <f>В!H23</f>
        <v>07.10.2003</v>
      </c>
      <c r="H28" s="20"/>
      <c r="I28" s="110"/>
      <c r="J28" s="228"/>
      <c r="R28" s="20"/>
      <c r="S28" s="110"/>
      <c r="T28" s="118"/>
      <c r="U28" s="26"/>
      <c r="V28" s="47"/>
      <c r="X28" s="1087"/>
      <c r="Y28" s="1089"/>
    </row>
    <row r="29" spans="1:25" ht="26.1" customHeight="1" thickTop="1" thickBot="1">
      <c r="A29" s="1044"/>
      <c r="B29" s="1048" t="s">
        <v>232</v>
      </c>
      <c r="C29" s="1048">
        <v>8</v>
      </c>
      <c r="D29" s="206" t="str">
        <f>В!D25</f>
        <v>ДАРЖАА Алдынай</v>
      </c>
      <c r="E29" s="50" t="str">
        <f>В!G25</f>
        <v>КМС</v>
      </c>
      <c r="H29" s="136"/>
      <c r="I29" s="1041">
        <v>8</v>
      </c>
      <c r="J29" s="1042" t="str">
        <f>D29</f>
        <v>ДАРЖАА Алдынай</v>
      </c>
      <c r="R29" s="20"/>
      <c r="S29" s="110"/>
      <c r="T29" s="118"/>
      <c r="U29" s="26"/>
    </row>
    <row r="30" spans="1:25" ht="26.1" customHeight="1" thickBot="1">
      <c r="A30" s="1045"/>
      <c r="B30" s="1084"/>
      <c r="C30" s="1084"/>
      <c r="D30" s="241" t="str">
        <f>В!I25</f>
        <v>Республика Тыва</v>
      </c>
      <c r="E30" s="86" t="str">
        <f>В!H25</f>
        <v>24.03.2000</v>
      </c>
      <c r="H30" s="106"/>
      <c r="I30" s="1041"/>
      <c r="J30" s="1043"/>
      <c r="K30" s="35"/>
      <c r="M30" s="20"/>
      <c r="N30" s="110"/>
      <c r="O30" s="118"/>
      <c r="R30" s="20"/>
      <c r="S30" s="110"/>
      <c r="T30" s="118"/>
      <c r="U30" s="26"/>
    </row>
    <row r="31" spans="1:25" ht="26.1" customHeight="1" thickTop="1">
      <c r="B31" s="163"/>
      <c r="C31" s="1047">
        <v>9</v>
      </c>
      <c r="D31" s="240" t="str">
        <f>В!D27</f>
        <v>САГАЛАКОВА Алена</v>
      </c>
      <c r="E31" s="77" t="str">
        <f>В!G27</f>
        <v>КМС</v>
      </c>
      <c r="K31" s="26"/>
      <c r="M31" s="51"/>
      <c r="N31" s="1046">
        <v>0</v>
      </c>
      <c r="O31" s="1053" t="str">
        <f>IF(N31&gt;0,INDEX(В!$D$11:$D$120,N31+(N31-1),1)," ")</f>
        <v xml:space="preserve"> </v>
      </c>
      <c r="R31" s="20"/>
      <c r="S31" s="110"/>
      <c r="T31" s="118"/>
      <c r="U31" s="26"/>
    </row>
    <row r="32" spans="1:25" ht="26.1" customHeight="1">
      <c r="B32" s="348"/>
      <c r="C32" s="1048"/>
      <c r="D32" s="216" t="str">
        <f>В!I27</f>
        <v>Республика Хакасия</v>
      </c>
      <c r="E32" s="52" t="str">
        <f>В!H27</f>
        <v>24.04.2002</v>
      </c>
      <c r="F32" s="25"/>
      <c r="G32" s="21"/>
      <c r="H32" s="51"/>
      <c r="I32" s="1046">
        <v>0</v>
      </c>
      <c r="J32" s="1058" t="str">
        <f>IF(I32&gt;0,INDEX(В!$D$11:$D$120,I32+(I32-1),1)," ")</f>
        <v xml:space="preserve"> </v>
      </c>
      <c r="K32" s="34"/>
      <c r="L32" s="25"/>
      <c r="M32" s="51"/>
      <c r="N32" s="1046"/>
      <c r="O32" s="1053"/>
      <c r="P32" s="35"/>
      <c r="U32" s="26"/>
    </row>
    <row r="33" spans="1:25" ht="26.1" customHeight="1">
      <c r="B33" s="122"/>
      <c r="C33" s="1113">
        <v>10</v>
      </c>
      <c r="D33" s="206" t="str">
        <f>В!D29</f>
        <v>БУДЕГЕЧИ Снежана</v>
      </c>
      <c r="E33" s="50" t="str">
        <f>В!G29</f>
        <v>КМС</v>
      </c>
      <c r="F33" s="22"/>
      <c r="H33" s="51"/>
      <c r="I33" s="1046"/>
      <c r="J33" s="1058"/>
      <c r="P33" s="26"/>
      <c r="U33" s="26"/>
    </row>
    <row r="34" spans="1:25" ht="26.1" customHeight="1" thickBot="1">
      <c r="A34" s="428"/>
      <c r="B34" s="371"/>
      <c r="C34" s="1114"/>
      <c r="D34" s="241" t="str">
        <f>В!I29</f>
        <v>Республика Хакасия</v>
      </c>
      <c r="E34" s="86" t="str">
        <f>В!H29</f>
        <v>23.12.2004</v>
      </c>
      <c r="P34" s="26"/>
      <c r="R34" s="51"/>
      <c r="S34" s="1046">
        <v>0</v>
      </c>
      <c r="T34" s="1053" t="str">
        <f>IF(S34&gt;0,INDEX(В!$D$11:$D$120,S34+(S34-1),1)," ")</f>
        <v xml:space="preserve"> </v>
      </c>
      <c r="U34" s="34"/>
    </row>
    <row r="35" spans="1:25" ht="26.1" customHeight="1" thickTop="1">
      <c r="A35" s="1022"/>
      <c r="B35" s="413"/>
      <c r="C35" s="1049">
        <v>11</v>
      </c>
      <c r="D35" s="203" t="str">
        <f>В!D31</f>
        <v>АБРАМОВА Нина</v>
      </c>
      <c r="E35" s="222" t="str">
        <f>В!G31</f>
        <v>КМС</v>
      </c>
      <c r="P35" s="26"/>
      <c r="Q35" s="25"/>
      <c r="R35" s="51"/>
      <c r="S35" s="1046"/>
      <c r="T35" s="1053"/>
    </row>
    <row r="36" spans="1:25" ht="26.1" customHeight="1">
      <c r="A36" s="1022"/>
      <c r="B36" s="412"/>
      <c r="C36" s="1041"/>
      <c r="D36" s="217" t="str">
        <f>В!I31</f>
        <v>Республика Хакасия</v>
      </c>
      <c r="E36" s="430" t="str">
        <f>В!H31</f>
        <v>13.06.2001</v>
      </c>
      <c r="F36" s="25"/>
      <c r="G36" s="21"/>
      <c r="H36" s="51"/>
      <c r="I36" s="1100">
        <v>0</v>
      </c>
      <c r="J36" s="1098" t="str">
        <f>IF(I36&gt;0,INDEX(В!$D$11:$D$120,I36+(I36-1),1)," ")</f>
        <v xml:space="preserve"> </v>
      </c>
      <c r="K36" s="21"/>
      <c r="M36" s="20"/>
      <c r="N36" s="110"/>
      <c r="O36" s="118"/>
      <c r="P36" s="26"/>
    </row>
    <row r="37" spans="1:25" ht="26.1" customHeight="1">
      <c r="A37" s="1022"/>
      <c r="B37" s="412"/>
      <c r="C37" s="1041">
        <v>12</v>
      </c>
      <c r="D37" s="204" t="str">
        <f>В!D33</f>
        <v>ЧЕПСАРАКОВА Валерия</v>
      </c>
      <c r="E37" s="224" t="str">
        <f>В!G33</f>
        <v>МСМК</v>
      </c>
      <c r="F37" s="22"/>
      <c r="H37" s="51"/>
      <c r="I37" s="1101"/>
      <c r="J37" s="1099"/>
      <c r="K37" s="25"/>
      <c r="M37" s="51"/>
      <c r="N37" s="197">
        <v>0</v>
      </c>
      <c r="O37" s="421" t="str">
        <f>IF(N37&gt;0,INDEX(В!$D$11:$D$120,N37+(N37-1),1)," ")</f>
        <v xml:space="preserve"> </v>
      </c>
      <c r="P37" s="90"/>
    </row>
    <row r="38" spans="1:25" ht="26.1" customHeight="1" thickBot="1">
      <c r="A38" s="1039"/>
      <c r="B38" s="416"/>
      <c r="C38" s="1097"/>
      <c r="D38" s="417" t="str">
        <f>В!I33</f>
        <v>Республика Хакасия</v>
      </c>
      <c r="E38" s="429" t="str">
        <f>В!H33</f>
        <v>31.01.1989</v>
      </c>
      <c r="H38" s="20"/>
      <c r="I38" s="110"/>
      <c r="J38" s="228"/>
      <c r="K38" s="26"/>
      <c r="L38" s="25"/>
      <c r="M38" s="51"/>
      <c r="N38" s="197"/>
      <c r="O38" s="421"/>
      <c r="P38" s="47"/>
    </row>
    <row r="39" spans="1:25" ht="26.1" customHeight="1" thickTop="1" thickBot="1">
      <c r="A39" s="1092"/>
      <c r="B39" s="1054" t="s">
        <v>232</v>
      </c>
      <c r="C39" s="1108">
        <v>13</v>
      </c>
      <c r="D39" s="434" t="str">
        <f>В!D35</f>
        <v>ФИО13</v>
      </c>
      <c r="E39" s="444" t="str">
        <f>В!G35</f>
        <v>р13</v>
      </c>
      <c r="H39" s="51"/>
      <c r="I39" s="1046">
        <v>13</v>
      </c>
      <c r="J39" s="1058" t="str">
        <f>IF(I39&gt;0,INDEX(В!$D$11:$D$120,I39+(I39-1),1)," ")</f>
        <v>ФИО13</v>
      </c>
      <c r="K39" s="34"/>
    </row>
    <row r="40" spans="1:25" ht="26.1" customHeight="1">
      <c r="A40" s="1093"/>
      <c r="B40" s="1048"/>
      <c r="C40" s="1041"/>
      <c r="D40" s="216" t="str">
        <f>В!I35</f>
        <v>город13</v>
      </c>
      <c r="E40" s="430" t="str">
        <f>В!H35</f>
        <v>дата13</v>
      </c>
      <c r="H40" s="51"/>
      <c r="I40" s="1046"/>
      <c r="J40" s="1058"/>
      <c r="K40" s="47"/>
    </row>
    <row r="41" spans="1:25" ht="21" customHeight="1">
      <c r="B41" s="27"/>
      <c r="C41" s="55"/>
      <c r="D41" s="56"/>
      <c r="E41" s="57"/>
      <c r="H41" s="20"/>
      <c r="I41" s="20"/>
      <c r="J41" s="20"/>
    </row>
    <row r="42" spans="1:25" ht="21" customHeight="1">
      <c r="B42" s="27"/>
      <c r="C42" s="55"/>
      <c r="D42" s="56"/>
      <c r="E42" s="57"/>
      <c r="H42" s="20"/>
      <c r="I42" s="20"/>
      <c r="J42" s="20"/>
    </row>
    <row r="43" spans="1:25" ht="21" customHeight="1" thickBot="1">
      <c r="B43" s="27"/>
      <c r="C43" s="55"/>
      <c r="D43" s="56"/>
      <c r="E43" s="57"/>
      <c r="H43" s="20"/>
      <c r="I43" s="20"/>
      <c r="J43" s="20"/>
    </row>
    <row r="44" spans="1:25" ht="21" customHeight="1">
      <c r="B44" s="60"/>
      <c r="C44" s="66"/>
      <c r="D44" s="67"/>
      <c r="E44" s="68"/>
      <c r="F44" s="40"/>
      <c r="G44" s="40"/>
      <c r="H44" s="61"/>
      <c r="I44" s="61"/>
      <c r="J44" s="61"/>
      <c r="K44" s="40"/>
      <c r="L44" s="40"/>
      <c r="M44" s="40"/>
      <c r="N44" s="40"/>
      <c r="O44" s="40"/>
      <c r="P44" s="41"/>
    </row>
    <row r="45" spans="1:25" ht="21" customHeight="1" thickBot="1">
      <c r="B45" s="62"/>
      <c r="C45" s="55"/>
      <c r="D45" s="1085" t="s">
        <v>213</v>
      </c>
      <c r="E45" s="1085"/>
      <c r="F45" s="1085"/>
      <c r="H45" s="1050" t="s">
        <v>216</v>
      </c>
      <c r="I45" s="1050"/>
      <c r="J45" s="1050"/>
      <c r="P45" s="42"/>
    </row>
    <row r="46" spans="1:25" ht="21" customHeight="1">
      <c r="B46" s="62"/>
      <c r="C46" s="55"/>
      <c r="D46" s="56"/>
      <c r="E46" s="57"/>
      <c r="H46" s="20"/>
      <c r="I46" s="20"/>
      <c r="J46" s="20"/>
      <c r="P46" s="42"/>
      <c r="R46" s="1069" t="s">
        <v>33</v>
      </c>
      <c r="S46" s="1070"/>
      <c r="T46" s="835" t="s">
        <v>25</v>
      </c>
      <c r="U46" s="1073"/>
      <c r="V46" s="1073"/>
      <c r="W46" s="1073"/>
      <c r="X46" s="1073"/>
      <c r="Y46" s="1074"/>
    </row>
    <row r="47" spans="1:25" ht="21" customHeight="1" thickBot="1">
      <c r="B47" s="62"/>
      <c r="C47" s="48"/>
      <c r="D47" s="91"/>
      <c r="E47" s="1020" t="s">
        <v>214</v>
      </c>
      <c r="F47" s="1020"/>
      <c r="G47" s="1020"/>
      <c r="H47" s="1020"/>
      <c r="I47" s="1020"/>
      <c r="J47" s="1020"/>
      <c r="M47" s="860"/>
      <c r="N47" s="860"/>
      <c r="O47" s="860"/>
      <c r="P47" s="42"/>
      <c r="R47" s="1071"/>
      <c r="S47" s="1072"/>
      <c r="T47" s="836"/>
      <c r="U47" s="1075"/>
      <c r="V47" s="1075"/>
      <c r="W47" s="1075"/>
      <c r="X47" s="1075"/>
      <c r="Y47" s="1076"/>
    </row>
    <row r="48" spans="1:25" ht="26.1" customHeight="1">
      <c r="B48" s="111"/>
      <c r="C48" s="1041">
        <v>0</v>
      </c>
      <c r="D48" s="1053" t="str">
        <f>IF(C48&gt;0,INDEX(В!$D$11:$D$120,C48+(C48-1),1)," ")</f>
        <v xml:space="preserve"> </v>
      </c>
      <c r="E48" s="49"/>
      <c r="H48" s="36"/>
      <c r="I48" s="69"/>
      <c r="J48" s="70"/>
      <c r="M48" s="36"/>
      <c r="N48" s="69"/>
      <c r="O48" s="37"/>
      <c r="P48" s="42"/>
      <c r="R48" s="1111">
        <v>1</v>
      </c>
      <c r="S48" s="930"/>
      <c r="T48" s="914" t="str">
        <f>Y27</f>
        <v xml:space="preserve"> </v>
      </c>
      <c r="U48" s="914"/>
      <c r="V48" s="914"/>
      <c r="W48" s="914"/>
      <c r="X48" s="914"/>
      <c r="Y48" s="1112"/>
    </row>
    <row r="49" spans="2:25" ht="26.1" customHeight="1" thickBot="1">
      <c r="B49" s="112"/>
      <c r="C49" s="1041"/>
      <c r="D49" s="1053"/>
      <c r="E49" s="35"/>
      <c r="F49" s="21"/>
      <c r="G49" s="1"/>
      <c r="H49" s="136"/>
      <c r="I49" s="1046">
        <v>0</v>
      </c>
      <c r="J49" s="1053" t="str">
        <f>IF(I49&gt;0,INDEX(В!$D$11:$D$120,I49+(I49-1),1)," ")</f>
        <v xml:space="preserve"> </v>
      </c>
      <c r="N49" s="1050" t="s">
        <v>205</v>
      </c>
      <c r="O49" s="1050"/>
      <c r="P49" s="42"/>
      <c r="R49" s="1102"/>
      <c r="S49" s="931"/>
      <c r="T49" s="1109"/>
      <c r="U49" s="1109"/>
      <c r="V49" s="1109"/>
      <c r="W49" s="1109"/>
      <c r="X49" s="1109"/>
      <c r="Y49" s="1110"/>
    </row>
    <row r="50" spans="2:25" ht="26.1" customHeight="1">
      <c r="B50" s="111"/>
      <c r="C50" s="1041">
        <v>0</v>
      </c>
      <c r="D50" s="1053" t="str">
        <f>IF(C50&gt;0,INDEX(В!$D$11:$D$120,C50+(C50-1),1)," ")</f>
        <v xml:space="preserve"> </v>
      </c>
      <c r="E50" s="34"/>
      <c r="H50" s="106"/>
      <c r="I50" s="1046"/>
      <c r="J50" s="1053"/>
      <c r="K50" s="35"/>
      <c r="L50" s="21"/>
      <c r="M50" s="1"/>
      <c r="N50" s="1080">
        <v>0</v>
      </c>
      <c r="O50" s="1082" t="str">
        <f>IF(N50&gt;0,INDEX(В!$D$11:$D$120,N50+(N50-1),1)," ")</f>
        <v xml:space="preserve"> </v>
      </c>
      <c r="P50" s="42"/>
      <c r="R50" s="1102">
        <v>2</v>
      </c>
      <c r="S50" s="931"/>
      <c r="T50" s="803"/>
      <c r="U50" s="803"/>
      <c r="V50" s="803"/>
      <c r="W50" s="803"/>
      <c r="X50" s="803"/>
      <c r="Y50" s="1103"/>
    </row>
    <row r="51" spans="2:25" ht="26.1" customHeight="1" thickBot="1">
      <c r="B51" s="112"/>
      <c r="C51" s="1041"/>
      <c r="D51" s="1053"/>
      <c r="H51" s="136"/>
      <c r="I51" s="1046">
        <v>0</v>
      </c>
      <c r="J51" s="1053" t="str">
        <f>IF(I51&gt;0,INDEX(В!$D$11:$D$120,I51+(I51-1),1)," ")</f>
        <v xml:space="preserve"> </v>
      </c>
      <c r="K51" s="22"/>
      <c r="N51" s="1081"/>
      <c r="O51" s="1083"/>
      <c r="P51" s="42"/>
      <c r="R51" s="1102"/>
      <c r="S51" s="931"/>
      <c r="T51" s="803"/>
      <c r="U51" s="803"/>
      <c r="V51" s="803"/>
      <c r="W51" s="803"/>
      <c r="X51" s="803"/>
      <c r="Y51" s="1103"/>
    </row>
    <row r="52" spans="2:25" ht="26.1" customHeight="1">
      <c r="B52" s="236"/>
      <c r="C52" s="83"/>
      <c r="D52" s="3"/>
      <c r="H52" s="136"/>
      <c r="I52" s="1046"/>
      <c r="J52" s="1053"/>
      <c r="N52" s="72"/>
      <c r="O52" s="72"/>
      <c r="P52" s="42"/>
      <c r="R52" s="1102">
        <v>3</v>
      </c>
      <c r="S52" s="931"/>
      <c r="T52" s="1109" t="str">
        <f>O50</f>
        <v xml:space="preserve"> </v>
      </c>
      <c r="U52" s="1109"/>
      <c r="V52" s="1109"/>
      <c r="W52" s="1109"/>
      <c r="X52" s="1109"/>
      <c r="Y52" s="1110"/>
    </row>
    <row r="53" spans="2:25" ht="26.1" customHeight="1">
      <c r="B53" s="236"/>
      <c r="C53" s="83"/>
      <c r="D53" s="3"/>
      <c r="M53" s="3"/>
      <c r="N53" s="3"/>
      <c r="O53" s="3"/>
      <c r="P53" s="42"/>
      <c r="R53" s="1102"/>
      <c r="S53" s="931"/>
      <c r="T53" s="1109"/>
      <c r="U53" s="1109"/>
      <c r="V53" s="1109"/>
      <c r="W53" s="1109"/>
      <c r="X53" s="1109"/>
      <c r="Y53" s="1110"/>
    </row>
    <row r="54" spans="2:25" ht="26.1" customHeight="1">
      <c r="B54" s="236"/>
      <c r="C54" s="83"/>
      <c r="D54" s="3"/>
      <c r="E54" s="1020" t="s">
        <v>215</v>
      </c>
      <c r="F54" s="1020"/>
      <c r="G54" s="1020"/>
      <c r="H54" s="1020"/>
      <c r="I54" s="1020"/>
      <c r="J54" s="1020"/>
      <c r="P54" s="42"/>
      <c r="R54" s="1102">
        <v>3</v>
      </c>
      <c r="S54" s="931"/>
      <c r="T54" s="1109" t="str">
        <f>O57</f>
        <v xml:space="preserve"> </v>
      </c>
      <c r="U54" s="1109"/>
      <c r="V54" s="1109"/>
      <c r="W54" s="1109"/>
      <c r="X54" s="1109"/>
      <c r="Y54" s="1110"/>
    </row>
    <row r="55" spans="2:25" ht="26.1" customHeight="1">
      <c r="B55" s="111"/>
      <c r="C55" s="1041">
        <v>0</v>
      </c>
      <c r="D55" s="1053" t="str">
        <f>IF(C55&gt;0,INDEX(В!$D$11:$D$120,C55+(C55-1),1)," ")</f>
        <v xml:space="preserve"> </v>
      </c>
      <c r="H55" s="36"/>
      <c r="I55" s="69"/>
      <c r="J55" s="70"/>
      <c r="M55" s="36"/>
      <c r="N55" s="69"/>
      <c r="O55" s="37"/>
      <c r="P55" s="42"/>
      <c r="R55" s="1102"/>
      <c r="S55" s="931"/>
      <c r="T55" s="1109"/>
      <c r="U55" s="1109"/>
      <c r="V55" s="1109"/>
      <c r="W55" s="1109"/>
      <c r="X55" s="1109"/>
      <c r="Y55" s="1110"/>
    </row>
    <row r="56" spans="2:25" ht="26.1" customHeight="1" thickBot="1">
      <c r="B56" s="112"/>
      <c r="C56" s="1041"/>
      <c r="D56" s="1053"/>
      <c r="E56" s="35"/>
      <c r="F56" s="21"/>
      <c r="G56" s="1"/>
      <c r="H56" s="136"/>
      <c r="I56" s="1046">
        <v>0</v>
      </c>
      <c r="J56" s="1053" t="str">
        <f>IF(I56&gt;0,INDEX(В!$D$11:$D$120,I56+(I56-1),1)," ")</f>
        <v xml:space="preserve"> </v>
      </c>
      <c r="N56" s="1050" t="s">
        <v>205</v>
      </c>
      <c r="O56" s="1050"/>
      <c r="P56" s="42"/>
      <c r="R56" s="1102">
        <v>5</v>
      </c>
      <c r="S56" s="931"/>
      <c r="T56" s="803"/>
      <c r="U56" s="803"/>
      <c r="V56" s="803"/>
      <c r="W56" s="803"/>
      <c r="X56" s="803"/>
      <c r="Y56" s="1103"/>
    </row>
    <row r="57" spans="2:25" ht="26.1" customHeight="1">
      <c r="B57" s="111"/>
      <c r="C57" s="1041">
        <v>0</v>
      </c>
      <c r="D57" s="1053" t="str">
        <f>IF(C57&gt;0,INDEX(В!$D$11:$D$120,C57+(C57-1),1)," ")</f>
        <v xml:space="preserve"> </v>
      </c>
      <c r="E57" s="34"/>
      <c r="H57" s="106"/>
      <c r="I57" s="1046"/>
      <c r="J57" s="1053"/>
      <c r="K57" s="25"/>
      <c r="L57" s="21"/>
      <c r="M57" s="1"/>
      <c r="N57" s="1080">
        <v>0</v>
      </c>
      <c r="O57" s="1082" t="str">
        <f>IF(N57&gt;0,INDEX(В!$D$11:$D$120,N57+(N57-1),1)," ")</f>
        <v xml:space="preserve"> </v>
      </c>
      <c r="P57" s="42"/>
      <c r="R57" s="1102"/>
      <c r="S57" s="931"/>
      <c r="T57" s="803"/>
      <c r="U57" s="803"/>
      <c r="V57" s="803"/>
      <c r="W57" s="803"/>
      <c r="X57" s="803"/>
      <c r="Y57" s="1103"/>
    </row>
    <row r="58" spans="2:25" ht="26.1" customHeight="1" thickBot="1">
      <c r="B58" s="112"/>
      <c r="C58" s="1041"/>
      <c r="D58" s="1053"/>
      <c r="H58" s="136"/>
      <c r="I58" s="1046">
        <v>0</v>
      </c>
      <c r="J58" s="1053" t="str">
        <f>IF(I58&gt;0,INDEX(В!$D$11:$D$120,I58+(I58-1),1)," ")</f>
        <v xml:space="preserve"> </v>
      </c>
      <c r="K58" s="22"/>
      <c r="N58" s="1081"/>
      <c r="O58" s="1083"/>
      <c r="P58" s="42"/>
      <c r="R58" s="1102">
        <v>5</v>
      </c>
      <c r="S58" s="931"/>
      <c r="T58" s="803"/>
      <c r="U58" s="803"/>
      <c r="V58" s="803"/>
      <c r="W58" s="803"/>
      <c r="X58" s="803"/>
      <c r="Y58" s="1103"/>
    </row>
    <row r="59" spans="2:25" ht="26.1" customHeight="1" thickBot="1">
      <c r="B59" s="43"/>
      <c r="H59" s="106"/>
      <c r="I59" s="1046"/>
      <c r="J59" s="1053"/>
      <c r="P59" s="42"/>
      <c r="R59" s="1104"/>
      <c r="S59" s="1105"/>
      <c r="T59" s="1106"/>
      <c r="U59" s="1106"/>
      <c r="V59" s="1106"/>
      <c r="W59" s="1106"/>
      <c r="X59" s="1106"/>
      <c r="Y59" s="1107"/>
    </row>
    <row r="60" spans="2:25" ht="21" customHeight="1" thickBot="1">
      <c r="B60" s="44"/>
      <c r="C60" s="45"/>
      <c r="D60" s="45"/>
      <c r="E60" s="45"/>
      <c r="F60" s="45"/>
      <c r="G60" s="45"/>
      <c r="H60" s="63"/>
      <c r="I60" s="64"/>
      <c r="J60" s="65"/>
      <c r="K60" s="45"/>
      <c r="L60" s="45"/>
      <c r="M60" s="45"/>
      <c r="N60" s="45"/>
      <c r="O60" s="45"/>
      <c r="P60" s="46"/>
    </row>
    <row r="61" spans="2:25" ht="21" hidden="1" customHeight="1">
      <c r="H61" s="36"/>
      <c r="I61" s="29"/>
      <c r="J61" s="37"/>
    </row>
    <row r="62" spans="2:25" ht="21" hidden="1" customHeight="1">
      <c r="H62" s="27"/>
      <c r="I62" s="29"/>
      <c r="J62" s="37"/>
      <c r="M62" s="36"/>
      <c r="N62" s="29"/>
      <c r="O62" s="37"/>
    </row>
    <row r="63" spans="2:25" ht="21" hidden="1" customHeight="1">
      <c r="H63" s="36"/>
      <c r="I63" s="29"/>
      <c r="J63" s="37"/>
      <c r="M63" s="27"/>
      <c r="N63" s="29"/>
      <c r="O63" s="37"/>
    </row>
    <row r="64" spans="2:25" ht="21" hidden="1" customHeight="1"/>
    <row r="65" spans="3:15" ht="21" hidden="1" customHeight="1"/>
    <row r="66" spans="3:15" ht="19.899999999999999" hidden="1" customHeight="1"/>
    <row r="67" spans="3:15" ht="26.1" customHeight="1">
      <c r="C67" s="80" t="str">
        <f>В!A120</f>
        <v xml:space="preserve">Главный судья соревнований, </v>
      </c>
      <c r="D67" s="80"/>
      <c r="E67" s="80"/>
      <c r="F67" s="140"/>
      <c r="G67" s="140"/>
      <c r="H67" s="140"/>
      <c r="I67" s="140"/>
      <c r="J67" s="140"/>
      <c r="K67" s="80"/>
      <c r="L67" s="80" t="str">
        <f>В!G120</f>
        <v>Ярулин ДФ</v>
      </c>
      <c r="M67" s="80"/>
      <c r="N67" s="80"/>
    </row>
    <row r="68" spans="3:15" ht="26.1" customHeight="1">
      <c r="C68" s="80" t="str">
        <f>В!A121</f>
        <v>ССВК</v>
      </c>
      <c r="D68" s="80"/>
      <c r="E68" s="80"/>
      <c r="F68" s="80"/>
      <c r="G68" s="80"/>
      <c r="H68" s="80"/>
      <c r="I68" s="80"/>
      <c r="J68" s="80"/>
      <c r="K68" s="80"/>
      <c r="L68" s="80" t="str">
        <f>В!G121</f>
        <v>г.Новосибирск</v>
      </c>
      <c r="M68" s="80"/>
      <c r="N68" s="80"/>
    </row>
    <row r="69" spans="3:15" ht="26.1" customHeight="1"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</row>
    <row r="70" spans="3:15" ht="26.1" customHeight="1">
      <c r="C70" s="80" t="str">
        <f>В!A123</f>
        <v>Главный секретарь соревнований,</v>
      </c>
      <c r="D70" s="80"/>
      <c r="E70" s="80"/>
      <c r="F70" s="140"/>
      <c r="G70" s="140"/>
      <c r="H70" s="140"/>
      <c r="I70" s="140"/>
      <c r="J70" s="140"/>
      <c r="K70" s="80"/>
      <c r="L70" s="80" t="str">
        <f>В!G123</f>
        <v>Колокольцова ЕВ</v>
      </c>
      <c r="M70" s="80"/>
      <c r="N70" s="80"/>
    </row>
    <row r="71" spans="3:15" ht="26.1" customHeight="1">
      <c r="C71" s="80" t="str">
        <f>В!A124</f>
        <v>ССВК</v>
      </c>
      <c r="D71" s="80"/>
      <c r="E71" s="80"/>
      <c r="F71" s="80"/>
      <c r="G71" s="80"/>
      <c r="H71" s="80"/>
      <c r="I71" s="80"/>
      <c r="J71" s="80"/>
      <c r="K71" s="80"/>
      <c r="L71" s="80" t="str">
        <f>В!G124</f>
        <v>г.Кемерово</v>
      </c>
      <c r="M71" s="80"/>
      <c r="N71" s="80"/>
    </row>
    <row r="72" spans="3:15" ht="21" customHeight="1">
      <c r="O72" s="2"/>
    </row>
    <row r="73" spans="3:15" ht="21" customHeight="1">
      <c r="O73" s="2"/>
    </row>
    <row r="74" spans="3:15" ht="21" customHeight="1"/>
    <row r="75" spans="3:15" ht="21" customHeight="1"/>
    <row r="76" spans="3:15" ht="21" customHeight="1"/>
    <row r="77" spans="3:15" ht="21" customHeight="1"/>
    <row r="78" spans="3:15" ht="21" customHeight="1">
      <c r="N78" s="75"/>
    </row>
    <row r="79" spans="3:15" ht="21" customHeight="1">
      <c r="N79" s="75"/>
    </row>
    <row r="80" spans="3:15" ht="21" customHeight="1">
      <c r="N80" s="75"/>
      <c r="O80" s="37"/>
    </row>
    <row r="81" spans="8:15" ht="21" customHeight="1">
      <c r="N81" s="75"/>
      <c r="O81" s="37"/>
    </row>
    <row r="82" spans="8:15" ht="21" customHeight="1">
      <c r="N82" s="75"/>
      <c r="O82" s="37"/>
    </row>
    <row r="83" spans="8:15" ht="15" customHeight="1">
      <c r="M83" s="36"/>
      <c r="N83" s="29"/>
      <c r="O83" s="37"/>
    </row>
    <row r="84" spans="8:15" ht="15" customHeight="1">
      <c r="M84" s="36"/>
      <c r="N84" s="29"/>
      <c r="O84" s="37"/>
    </row>
    <row r="85" spans="8:15" ht="18.75">
      <c r="M85" s="36"/>
      <c r="N85" s="38"/>
      <c r="O85" s="39"/>
    </row>
    <row r="86" spans="8:15" ht="18.75">
      <c r="M86" s="36"/>
      <c r="N86" s="38"/>
      <c r="O86" s="39"/>
    </row>
    <row r="88" spans="8:15" ht="15" customHeight="1">
      <c r="H88" s="36"/>
      <c r="I88" s="69"/>
      <c r="J88" s="70"/>
    </row>
    <row r="89" spans="8:15" ht="15" customHeight="1">
      <c r="H89" s="27"/>
      <c r="I89" s="69"/>
      <c r="J89" s="70"/>
      <c r="M89" s="36"/>
      <c r="N89" s="29"/>
      <c r="O89" s="37"/>
    </row>
    <row r="90" spans="8:15" ht="15" customHeight="1">
      <c r="H90" s="36"/>
      <c r="I90" s="69"/>
      <c r="J90" s="70"/>
      <c r="M90" s="27"/>
      <c r="N90" s="29"/>
      <c r="O90" s="37"/>
    </row>
    <row r="91" spans="8:15" ht="15" customHeight="1">
      <c r="H91" s="27"/>
      <c r="I91" s="69"/>
      <c r="J91" s="70"/>
      <c r="M91" s="36"/>
      <c r="N91" s="29"/>
      <c r="O91" s="37"/>
    </row>
    <row r="92" spans="8:15" ht="15" customHeight="1">
      <c r="M92" s="27"/>
      <c r="N92" s="29"/>
      <c r="O92" s="37"/>
    </row>
  </sheetData>
  <mergeCells count="107">
    <mergeCell ref="S34:S35"/>
    <mergeCell ref="T34:T35"/>
    <mergeCell ref="C48:C49"/>
    <mergeCell ref="D48:D49"/>
    <mergeCell ref="C50:C51"/>
    <mergeCell ref="D50:D51"/>
    <mergeCell ref="D45:F45"/>
    <mergeCell ref="E47:J47"/>
    <mergeCell ref="I22:I23"/>
    <mergeCell ref="J22:J23"/>
    <mergeCell ref="N31:N32"/>
    <mergeCell ref="O31:O32"/>
    <mergeCell ref="I32:I33"/>
    <mergeCell ref="J32:J33"/>
    <mergeCell ref="I26:I27"/>
    <mergeCell ref="J26:J27"/>
    <mergeCell ref="J51:J52"/>
    <mergeCell ref="C31:C32"/>
    <mergeCell ref="C33:C34"/>
    <mergeCell ref="C35:C36"/>
    <mergeCell ref="C27:C28"/>
    <mergeCell ref="C29:C30"/>
    <mergeCell ref="R56:S57"/>
    <mergeCell ref="T56:Y57"/>
    <mergeCell ref="R58:S59"/>
    <mergeCell ref="T58:Y59"/>
    <mergeCell ref="C39:C40"/>
    <mergeCell ref="I39:I40"/>
    <mergeCell ref="J39:J40"/>
    <mergeCell ref="R50:S51"/>
    <mergeCell ref="T50:Y51"/>
    <mergeCell ref="R52:S53"/>
    <mergeCell ref="T52:Y53"/>
    <mergeCell ref="R54:S55"/>
    <mergeCell ref="T54:Y55"/>
    <mergeCell ref="R46:S47"/>
    <mergeCell ref="T46:Y47"/>
    <mergeCell ref="R48:S49"/>
    <mergeCell ref="T48:Y49"/>
    <mergeCell ref="C57:C58"/>
    <mergeCell ref="D57:D58"/>
    <mergeCell ref="N57:N58"/>
    <mergeCell ref="O57:O58"/>
    <mergeCell ref="I58:I59"/>
    <mergeCell ref="J58:J59"/>
    <mergeCell ref="I51:I52"/>
    <mergeCell ref="E54:J54"/>
    <mergeCell ref="C55:C56"/>
    <mergeCell ref="D55:D56"/>
    <mergeCell ref="I56:I57"/>
    <mergeCell ref="J56:J57"/>
    <mergeCell ref="N56:O56"/>
    <mergeCell ref="C37:C38"/>
    <mergeCell ref="H45:J45"/>
    <mergeCell ref="M47:O47"/>
    <mergeCell ref="I49:I50"/>
    <mergeCell ref="J49:J50"/>
    <mergeCell ref="N49:O49"/>
    <mergeCell ref="N50:N51"/>
    <mergeCell ref="O50:O51"/>
    <mergeCell ref="J36:J37"/>
    <mergeCell ref="I36:I37"/>
    <mergeCell ref="B1:Y1"/>
    <mergeCell ref="B2:Y2"/>
    <mergeCell ref="B4:Y4"/>
    <mergeCell ref="U8:X9"/>
    <mergeCell ref="B11:E11"/>
    <mergeCell ref="H11:J11"/>
    <mergeCell ref="M11:O11"/>
    <mergeCell ref="R11:T11"/>
    <mergeCell ref="B6:Y6"/>
    <mergeCell ref="U10:X11"/>
    <mergeCell ref="B15:B16"/>
    <mergeCell ref="A17:A20"/>
    <mergeCell ref="A25:A28"/>
    <mergeCell ref="A35:A38"/>
    <mergeCell ref="A29:A30"/>
    <mergeCell ref="B29:B30"/>
    <mergeCell ref="A39:A40"/>
    <mergeCell ref="B39:B40"/>
    <mergeCell ref="M12:O12"/>
    <mergeCell ref="C13:C14"/>
    <mergeCell ref="D13:D14"/>
    <mergeCell ref="H14:J14"/>
    <mergeCell ref="C19:C20"/>
    <mergeCell ref="N24:N25"/>
    <mergeCell ref="O24:O25"/>
    <mergeCell ref="N16:N17"/>
    <mergeCell ref="O16:O17"/>
    <mergeCell ref="C17:C18"/>
    <mergeCell ref="I18:I19"/>
    <mergeCell ref="J18:J19"/>
    <mergeCell ref="C25:C26"/>
    <mergeCell ref="R14:T14"/>
    <mergeCell ref="C15:C16"/>
    <mergeCell ref="I15:I16"/>
    <mergeCell ref="X20:Y20"/>
    <mergeCell ref="C21:C22"/>
    <mergeCell ref="X27:X28"/>
    <mergeCell ref="Y27:Y28"/>
    <mergeCell ref="C23:C24"/>
    <mergeCell ref="I29:I30"/>
    <mergeCell ref="J29:J30"/>
    <mergeCell ref="J15:J16"/>
    <mergeCell ref="R15:T15"/>
    <mergeCell ref="T20:T21"/>
    <mergeCell ref="S20:S21"/>
  </mergeCells>
  <pageMargins left="0.70866141732283472" right="0.11811023622047245" top="0.74803149606299213" bottom="0.74803149606299213" header="0.31496062992125984" footer="0.31496062992125984"/>
  <pageSetup paperSize="9" scale="44" fitToHeight="0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88"/>
  <sheetViews>
    <sheetView view="pageBreakPreview" topLeftCell="A10" zoomScale="50" zoomScaleNormal="77" zoomScaleSheetLayoutView="50" workbookViewId="0">
      <selection activeCell="F14" sqref="F14:Y41"/>
    </sheetView>
  </sheetViews>
  <sheetFormatPr defaultRowHeight="15"/>
  <cols>
    <col min="1" max="1" width="1.5703125" customWidth="1"/>
    <col min="2" max="2" width="5.7109375" customWidth="1"/>
    <col min="3" max="3" width="4.7109375" customWidth="1"/>
    <col min="4" max="4" width="46.140625" customWidth="1"/>
    <col min="5" max="5" width="11.28515625" customWidth="1"/>
    <col min="6" max="7" width="2.7109375" customWidth="1"/>
    <col min="8" max="8" width="5.7109375" customWidth="1"/>
    <col min="9" max="9" width="4.7109375" customWidth="1"/>
    <col min="10" max="10" width="23.140625" customWidth="1"/>
    <col min="11" max="12" width="2.7109375" customWidth="1"/>
    <col min="13" max="14" width="5.7109375" customWidth="1"/>
    <col min="15" max="15" width="23.140625" customWidth="1"/>
    <col min="16" max="17" width="2.7109375" customWidth="1"/>
    <col min="18" max="19" width="5.7109375" customWidth="1"/>
    <col min="20" max="20" width="20.7109375" customWidth="1"/>
    <col min="21" max="22" width="3.7109375" customWidth="1"/>
    <col min="23" max="23" width="5.7109375" hidden="1" customWidth="1"/>
    <col min="24" max="24" width="5.7109375" customWidth="1"/>
    <col min="25" max="25" width="20.7109375" customWidth="1"/>
  </cols>
  <sheetData>
    <row r="1" spans="1:25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</row>
    <row r="2" spans="1:25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</row>
    <row r="3" spans="1:25" ht="15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</row>
    <row r="4" spans="1:25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</row>
    <row r="5" spans="1:25" ht="15" customHeight="1"/>
    <row r="6" spans="1:25" ht="78.75" customHeight="1">
      <c r="B6" s="1094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C6" s="1094"/>
      <c r="D6" s="1094"/>
      <c r="E6" s="1094"/>
      <c r="F6" s="1094"/>
      <c r="G6" s="1094"/>
      <c r="H6" s="1094"/>
      <c r="I6" s="1094"/>
      <c r="J6" s="1094"/>
      <c r="K6" s="1094"/>
      <c r="L6" s="1094"/>
      <c r="M6" s="1094"/>
      <c r="N6" s="1094"/>
      <c r="O6" s="1094"/>
      <c r="P6" s="1094"/>
      <c r="Q6" s="1094"/>
      <c r="R6" s="1094"/>
      <c r="S6" s="1094"/>
      <c r="T6" s="1094"/>
      <c r="U6" s="1094"/>
      <c r="V6" s="1094"/>
      <c r="W6" s="1094"/>
      <c r="X6" s="1094"/>
      <c r="Y6" s="1094"/>
    </row>
    <row r="7" spans="1:25" ht="15" customHeight="1"/>
    <row r="8" spans="1:25" ht="27" customHeight="1">
      <c r="C8" s="237" t="str">
        <f>В!H8</f>
        <v>01-02 мая 2022г</v>
      </c>
      <c r="D8" s="1"/>
      <c r="K8" s="2"/>
      <c r="L8" s="2"/>
      <c r="M8" s="2"/>
      <c r="N8" s="2"/>
      <c r="O8" s="2"/>
      <c r="P8" s="2"/>
      <c r="Q8" s="2"/>
      <c r="R8" s="74"/>
      <c r="S8" s="74"/>
      <c r="T8" s="2"/>
      <c r="U8" s="695">
        <f>В!B8</f>
        <v>50</v>
      </c>
      <c r="V8" s="695"/>
      <c r="W8" s="695"/>
      <c r="X8" s="695"/>
    </row>
    <row r="9" spans="1:25" ht="27" customHeight="1">
      <c r="C9" s="238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80" t="s">
        <v>207</v>
      </c>
      <c r="R9" s="74"/>
      <c r="U9" s="605"/>
      <c r="V9" s="605"/>
      <c r="W9" s="605"/>
      <c r="X9" s="605"/>
      <c r="Y9" s="215" t="s">
        <v>3</v>
      </c>
    </row>
    <row r="10" spans="1:25" ht="15" customHeight="1">
      <c r="U10" s="1118" t="str">
        <f>В!B9</f>
        <v>WW</v>
      </c>
      <c r="V10" s="1118"/>
      <c r="W10" s="1118"/>
      <c r="X10" s="1118"/>
    </row>
    <row r="11" spans="1:25" ht="21" customHeight="1" thickBot="1">
      <c r="B11" s="1050" t="s">
        <v>221</v>
      </c>
      <c r="C11" s="1050"/>
      <c r="D11" s="1050"/>
      <c r="E11" s="1050"/>
      <c r="F11" s="83"/>
      <c r="G11" s="83"/>
      <c r="H11" s="1050" t="s">
        <v>218</v>
      </c>
      <c r="I11" s="1050"/>
      <c r="J11" s="1050"/>
      <c r="K11" s="83"/>
      <c r="L11" s="83"/>
      <c r="M11" s="1050" t="s">
        <v>208</v>
      </c>
      <c r="N11" s="1050"/>
      <c r="O11" s="1050"/>
      <c r="P11" s="83"/>
      <c r="Q11" s="83"/>
      <c r="R11" s="1050" t="s">
        <v>220</v>
      </c>
      <c r="S11" s="1050"/>
      <c r="T11" s="1050"/>
      <c r="U11" s="1118"/>
      <c r="V11" s="1118"/>
      <c r="W11" s="1118"/>
      <c r="X11" s="1118"/>
    </row>
    <row r="12" spans="1:25" ht="21" customHeight="1">
      <c r="B12" s="59" t="s">
        <v>211</v>
      </c>
      <c r="C12" s="1010" t="s">
        <v>24</v>
      </c>
      <c r="D12" s="1012" t="s">
        <v>25</v>
      </c>
      <c r="E12" s="58" t="s">
        <v>197</v>
      </c>
    </row>
    <row r="13" spans="1:25" ht="21" customHeight="1" thickBot="1">
      <c r="B13" s="78" t="s">
        <v>212</v>
      </c>
      <c r="C13" s="1011"/>
      <c r="D13" s="1013"/>
      <c r="E13" s="84" t="s">
        <v>219</v>
      </c>
      <c r="H13" s="860"/>
      <c r="I13" s="860"/>
      <c r="J13" s="860"/>
      <c r="R13" s="860"/>
      <c r="S13" s="860"/>
      <c r="T13" s="860"/>
    </row>
    <row r="14" spans="1:25" ht="26.1" customHeight="1">
      <c r="B14" s="1090" t="s">
        <v>232</v>
      </c>
      <c r="C14" s="971">
        <v>1</v>
      </c>
      <c r="D14" s="414" t="str">
        <f>В!D11</f>
        <v>ЦЫБЕНОВА Ханда</v>
      </c>
      <c r="E14" s="419" t="str">
        <f>В!G11</f>
        <v>МС</v>
      </c>
      <c r="H14" s="136"/>
      <c r="I14" s="1113">
        <v>1</v>
      </c>
      <c r="J14" s="1042" t="str">
        <f>D14</f>
        <v>ЦЫБЕНОВА Ханда</v>
      </c>
      <c r="M14" s="3"/>
      <c r="N14" s="3"/>
      <c r="O14" s="3"/>
      <c r="R14" s="860"/>
      <c r="S14" s="860"/>
      <c r="T14" s="860"/>
    </row>
    <row r="15" spans="1:25" ht="26.1" customHeight="1" thickBot="1">
      <c r="A15" s="424"/>
      <c r="B15" s="1091"/>
      <c r="C15" s="932"/>
      <c r="D15" s="417" t="str">
        <f>В!I11</f>
        <v>Иркутская область - Республика Бурятия</v>
      </c>
      <c r="E15" s="429" t="str">
        <f>В!H11</f>
        <v>26.07.2000</v>
      </c>
      <c r="H15" s="106"/>
      <c r="I15" s="1049"/>
      <c r="J15" s="1043"/>
      <c r="K15" s="25"/>
      <c r="L15" s="21"/>
      <c r="M15" s="51"/>
      <c r="N15" s="1046">
        <v>0</v>
      </c>
      <c r="O15" s="1053" t="str">
        <f>IF(N15&gt;0,INDEX(В!$D$11:$D$120,N15+(N15-1),1)," ")</f>
        <v xml:space="preserve"> </v>
      </c>
    </row>
    <row r="16" spans="1:25" ht="26.1" customHeight="1" thickTop="1">
      <c r="A16" s="1022"/>
      <c r="B16" s="413"/>
      <c r="C16" s="930">
        <v>2</v>
      </c>
      <c r="D16" s="203" t="str">
        <f>В!D13</f>
        <v>БЕКТИНА Галина</v>
      </c>
      <c r="E16" s="222" t="str">
        <f>В!G13</f>
        <v>КМС</v>
      </c>
      <c r="H16" s="218"/>
      <c r="I16" s="218"/>
      <c r="J16" s="218"/>
      <c r="K16" s="436"/>
      <c r="M16" s="51"/>
      <c r="N16" s="1046"/>
      <c r="O16" s="1053"/>
      <c r="P16" s="25"/>
    </row>
    <row r="17" spans="1:25" ht="26.1" customHeight="1">
      <c r="A17" s="1022"/>
      <c r="B17" s="412"/>
      <c r="C17" s="931"/>
      <c r="D17" s="217" t="str">
        <f>В!I13</f>
        <v>Иркутская область</v>
      </c>
      <c r="E17" s="430" t="str">
        <f>В!H13</f>
        <v>07.12.1998</v>
      </c>
      <c r="F17" s="25"/>
      <c r="G17" s="21"/>
      <c r="H17" s="51"/>
      <c r="I17" s="1100">
        <v>0</v>
      </c>
      <c r="J17" s="1115" t="str">
        <f>IF(I17&gt;0,INDEX(В!$D$11:$D$120,I17+(I17-1),1)," ")</f>
        <v xml:space="preserve"> </v>
      </c>
      <c r="K17" s="22"/>
      <c r="M17" s="20"/>
      <c r="N17" s="110"/>
      <c r="O17" s="118"/>
      <c r="P17" s="26"/>
    </row>
    <row r="18" spans="1:25" ht="26.1" customHeight="1">
      <c r="A18" s="1022"/>
      <c r="B18" s="412"/>
      <c r="C18" s="931">
        <v>3</v>
      </c>
      <c r="D18" s="204" t="str">
        <f>В!D15</f>
        <v>ФЕДОРОВА Анжелика</v>
      </c>
      <c r="E18" s="224" t="str">
        <f>В!G15</f>
        <v>МС</v>
      </c>
      <c r="F18" s="22"/>
      <c r="H18" s="51"/>
      <c r="I18" s="1101"/>
      <c r="J18" s="1116"/>
      <c r="K18" s="47"/>
      <c r="M18" s="20"/>
      <c r="N18" s="110"/>
      <c r="O18" s="118"/>
      <c r="P18" s="26"/>
    </row>
    <row r="19" spans="1:25" ht="26.1" customHeight="1" thickBot="1">
      <c r="A19" s="1039"/>
      <c r="B19" s="416"/>
      <c r="C19" s="932"/>
      <c r="D19" s="417" t="str">
        <f>В!I15</f>
        <v>Кемеровская область</v>
      </c>
      <c r="E19" s="429" t="str">
        <f>В!H15</f>
        <v>05.11.1997</v>
      </c>
      <c r="H19" s="218"/>
      <c r="I19" s="218"/>
      <c r="J19" s="218"/>
      <c r="K19" s="218"/>
      <c r="P19" s="26"/>
      <c r="Q19" s="22"/>
      <c r="R19" s="51"/>
      <c r="S19" s="1046">
        <v>0</v>
      </c>
      <c r="T19" s="1053" t="str">
        <f>IF(S19&gt;0,INDEX(В!$D$11:$D$120,S19+(S19-1),1)," ")</f>
        <v xml:space="preserve"> </v>
      </c>
      <c r="X19" s="860"/>
      <c r="Y19" s="860"/>
    </row>
    <row r="20" spans="1:25" ht="26.1" customHeight="1" thickTop="1">
      <c r="B20" s="163"/>
      <c r="C20" s="1047">
        <v>4</v>
      </c>
      <c r="D20" s="240" t="str">
        <f>В!D17</f>
        <v>БЕКБАУЛОВА Лучана</v>
      </c>
      <c r="E20" s="77" t="str">
        <f>В!G17</f>
        <v>МС</v>
      </c>
      <c r="H20" s="38"/>
      <c r="I20" s="218"/>
      <c r="J20" s="227"/>
      <c r="P20" s="26"/>
      <c r="R20" s="51"/>
      <c r="S20" s="1046"/>
      <c r="T20" s="1053"/>
      <c r="U20" s="25"/>
    </row>
    <row r="21" spans="1:25" ht="26.1" customHeight="1">
      <c r="B21" s="348"/>
      <c r="C21" s="1048"/>
      <c r="D21" s="216" t="str">
        <f>В!I17</f>
        <v>Кемеровская область</v>
      </c>
      <c r="E21" s="52" t="str">
        <f>В!H17</f>
        <v>10.07.2002</v>
      </c>
      <c r="F21" s="25"/>
      <c r="G21" s="21"/>
      <c r="H21" s="51"/>
      <c r="I21" s="1100">
        <v>0</v>
      </c>
      <c r="J21" s="1115" t="str">
        <f>IF(I21&gt;0,INDEX(В!$D$11:$D$120,I21+(I21-1),1)," ")</f>
        <v xml:space="preserve"> </v>
      </c>
      <c r="K21" s="21"/>
      <c r="M21" s="53"/>
      <c r="N21" s="83"/>
      <c r="O21" s="119"/>
      <c r="P21" s="26"/>
      <c r="S21" s="83"/>
      <c r="T21" s="119"/>
      <c r="U21" s="26"/>
      <c r="W21" s="71"/>
    </row>
    <row r="22" spans="1:25" ht="26.1" customHeight="1">
      <c r="B22" s="122"/>
      <c r="C22" s="1051">
        <v>5</v>
      </c>
      <c r="D22" s="206" t="str">
        <f>В!D19</f>
        <v>ТЮМЕРЕКОВА Мария</v>
      </c>
      <c r="E22" s="50" t="str">
        <f>В!G19</f>
        <v>МСМК</v>
      </c>
      <c r="F22" s="22"/>
      <c r="H22" s="51"/>
      <c r="I22" s="1101"/>
      <c r="J22" s="1116"/>
      <c r="K22" s="26"/>
      <c r="M22" s="53"/>
      <c r="N22" s="83"/>
      <c r="O22" s="119"/>
      <c r="P22" s="26"/>
      <c r="S22" s="83"/>
      <c r="T22" s="119"/>
      <c r="U22" s="26"/>
    </row>
    <row r="23" spans="1:25" ht="26.1" customHeight="1" thickBot="1">
      <c r="A23" s="428"/>
      <c r="B23" s="371"/>
      <c r="C23" s="1052"/>
      <c r="D23" s="241" t="str">
        <f>В!I19</f>
        <v>Кемеровская область - Свердловская область</v>
      </c>
      <c r="E23" s="86" t="str">
        <f>В!H19</f>
        <v>12.08.2000</v>
      </c>
      <c r="G23" s="119"/>
      <c r="H23" s="119"/>
      <c r="I23" s="119"/>
      <c r="J23" s="119"/>
      <c r="K23" s="119"/>
      <c r="L23" s="21"/>
      <c r="M23" s="51"/>
      <c r="N23" s="1046">
        <v>0</v>
      </c>
      <c r="O23" s="1053" t="str">
        <f>IF(N23&gt;0,INDEX(В!$D$11:$D$120,N23+(N23-1),1)," ")</f>
        <v xml:space="preserve"> </v>
      </c>
      <c r="P23" s="22"/>
      <c r="Q23" s="119"/>
      <c r="R23" s="119"/>
      <c r="S23" s="119"/>
      <c r="T23" s="119"/>
      <c r="U23" s="26"/>
    </row>
    <row r="24" spans="1:25" ht="26.1" customHeight="1" thickTop="1">
      <c r="A24" s="1022"/>
      <c r="B24" s="413"/>
      <c r="C24" s="930">
        <v>6</v>
      </c>
      <c r="D24" s="203" t="str">
        <f>В!D21</f>
        <v>БОЙДОЕВА Даяна</v>
      </c>
      <c r="E24" s="222" t="str">
        <f>В!G21</f>
        <v>КМС</v>
      </c>
      <c r="H24" s="20"/>
      <c r="I24" s="110"/>
      <c r="J24" s="228"/>
      <c r="K24" s="26"/>
      <c r="M24" s="51"/>
      <c r="N24" s="1046"/>
      <c r="O24" s="1053"/>
      <c r="S24" s="83"/>
      <c r="T24" s="119"/>
      <c r="U24" s="26"/>
    </row>
    <row r="25" spans="1:25" ht="26.1" customHeight="1">
      <c r="A25" s="1022"/>
      <c r="B25" s="412"/>
      <c r="C25" s="931"/>
      <c r="D25" s="217" t="str">
        <f>В!I21</f>
        <v>Кемеровская область</v>
      </c>
      <c r="E25" s="430" t="str">
        <f>В!H21</f>
        <v>09.10.2002</v>
      </c>
      <c r="F25" s="25"/>
      <c r="G25" s="21"/>
      <c r="H25" s="51"/>
      <c r="I25" s="1100">
        <v>0</v>
      </c>
      <c r="J25" s="1115" t="str">
        <f>IF(I25&gt;0,INDEX(В!$D$11:$D$120,I25+(I25-1),1)," ")</f>
        <v xml:space="preserve"> </v>
      </c>
      <c r="K25" s="22"/>
      <c r="M25" s="20"/>
      <c r="N25" s="110"/>
      <c r="O25" s="118"/>
      <c r="R25" s="20"/>
      <c r="S25" s="110"/>
      <c r="T25" s="118"/>
      <c r="U25" s="26"/>
    </row>
    <row r="26" spans="1:25" ht="26.1" customHeight="1" thickBot="1">
      <c r="A26" s="1022"/>
      <c r="B26" s="412"/>
      <c r="C26" s="931">
        <v>7</v>
      </c>
      <c r="D26" s="204" t="str">
        <f>В!D23</f>
        <v>РЯБКО Ирина</v>
      </c>
      <c r="E26" s="224" t="str">
        <f>В!G23</f>
        <v>КМС</v>
      </c>
      <c r="F26" s="22"/>
      <c r="H26" s="51"/>
      <c r="I26" s="1101"/>
      <c r="J26" s="1116"/>
      <c r="R26" s="20"/>
      <c r="S26" s="110"/>
      <c r="T26" s="118"/>
      <c r="U26" s="26"/>
      <c r="X26" s="1117" t="s">
        <v>204</v>
      </c>
      <c r="Y26" s="1117"/>
    </row>
    <row r="27" spans="1:25" ht="26.1" customHeight="1" thickBot="1">
      <c r="A27" s="1039"/>
      <c r="B27" s="416"/>
      <c r="C27" s="932"/>
      <c r="D27" s="417" t="str">
        <f>В!I23</f>
        <v>Красноярский край</v>
      </c>
      <c r="E27" s="429" t="str">
        <f>В!H23</f>
        <v>07.10.2003</v>
      </c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3"/>
      <c r="U27" s="26"/>
      <c r="X27" s="1086">
        <v>0</v>
      </c>
      <c r="Y27" s="1088" t="str">
        <f>IF(X27&gt;0,INDEX(В!$D$11:$D$120,X27+(X27-1),1)," ")</f>
        <v xml:space="preserve"> </v>
      </c>
    </row>
    <row r="28" spans="1:25" ht="26.1" customHeight="1" thickTop="1" thickBot="1">
      <c r="A28" s="1022"/>
      <c r="B28" s="413"/>
      <c r="C28" s="1049">
        <v>8</v>
      </c>
      <c r="D28" s="203" t="str">
        <f>В!D25</f>
        <v>ДАРЖАА Алдынай</v>
      </c>
      <c r="E28" s="222" t="str">
        <f>В!G25</f>
        <v>КМС</v>
      </c>
      <c r="H28" s="20"/>
      <c r="I28" s="110"/>
      <c r="J28" s="228"/>
      <c r="R28" s="20"/>
      <c r="S28" s="110"/>
      <c r="T28" s="118"/>
      <c r="U28" s="26"/>
      <c r="V28" s="47"/>
      <c r="X28" s="1087"/>
      <c r="Y28" s="1089"/>
    </row>
    <row r="29" spans="1:25" ht="26.1" customHeight="1">
      <c r="A29" s="1022"/>
      <c r="B29" s="412"/>
      <c r="C29" s="1041"/>
      <c r="D29" s="217" t="str">
        <f>В!I25</f>
        <v>Республика Тыва</v>
      </c>
      <c r="E29" s="430" t="str">
        <f>В!H25</f>
        <v>24.03.2000</v>
      </c>
      <c r="F29" s="25"/>
      <c r="G29" s="21"/>
      <c r="H29" s="136"/>
      <c r="I29" s="1113">
        <v>8</v>
      </c>
      <c r="J29" s="1042" t="str">
        <f>IF(I29&gt;0,INDEX(В!$D$11:$D$120,I29+(I29-1),1)," ")</f>
        <v>ДАРЖАА Алдынай</v>
      </c>
      <c r="R29" s="20"/>
      <c r="S29" s="110"/>
      <c r="T29" s="118"/>
      <c r="U29" s="26"/>
    </row>
    <row r="30" spans="1:25" ht="26.1" customHeight="1">
      <c r="A30" s="1022"/>
      <c r="B30" s="412"/>
      <c r="C30" s="1041">
        <v>9</v>
      </c>
      <c r="D30" s="204" t="str">
        <f>В!D27</f>
        <v>САГАЛАКОВА Алена</v>
      </c>
      <c r="E30" s="224" t="str">
        <f>В!G27</f>
        <v>КМС</v>
      </c>
      <c r="F30" s="22"/>
      <c r="H30" s="106"/>
      <c r="I30" s="1049"/>
      <c r="J30" s="1043"/>
      <c r="K30" s="35"/>
      <c r="R30" s="20"/>
      <c r="S30" s="110"/>
      <c r="T30" s="118"/>
      <c r="U30" s="26"/>
    </row>
    <row r="31" spans="1:25" ht="26.1" customHeight="1" thickBot="1">
      <c r="A31" s="1039"/>
      <c r="B31" s="416"/>
      <c r="C31" s="1097"/>
      <c r="D31" s="417" t="str">
        <f>В!I27</f>
        <v>Республика Хакасия</v>
      </c>
      <c r="E31" s="429" t="str">
        <f>В!H27</f>
        <v>24.04.2002</v>
      </c>
      <c r="K31" s="26"/>
      <c r="M31" s="20"/>
      <c r="N31" s="110"/>
      <c r="O31" s="118"/>
      <c r="R31" s="20"/>
      <c r="S31" s="110"/>
      <c r="T31" s="118"/>
      <c r="U31" s="26"/>
    </row>
    <row r="32" spans="1:25" ht="26.1" customHeight="1" thickTop="1">
      <c r="B32" s="163"/>
      <c r="C32" s="1049">
        <v>10</v>
      </c>
      <c r="D32" s="240" t="str">
        <f>В!D29</f>
        <v>БУДЕГЕЧИ Снежана</v>
      </c>
      <c r="E32" s="77" t="str">
        <f>В!G29</f>
        <v>КМС</v>
      </c>
      <c r="K32" s="26"/>
      <c r="M32" s="51"/>
      <c r="N32" s="1046">
        <v>0</v>
      </c>
      <c r="O32" s="1053" t="str">
        <f>IF(N32&gt;0,INDEX(В!$D$11:$D$120,N32+(N32-1),1)," ")</f>
        <v xml:space="preserve"> </v>
      </c>
      <c r="R32" s="20"/>
      <c r="S32" s="110"/>
      <c r="T32" s="118"/>
      <c r="U32" s="26"/>
    </row>
    <row r="33" spans="1:25" ht="26.1" customHeight="1">
      <c r="B33" s="348"/>
      <c r="C33" s="1041"/>
      <c r="D33" s="216" t="str">
        <f>В!I29</f>
        <v>Республика Хакасия</v>
      </c>
      <c r="E33" s="52" t="str">
        <f>В!H29</f>
        <v>23.12.2004</v>
      </c>
      <c r="F33" s="25"/>
      <c r="G33" s="21"/>
      <c r="H33" s="51"/>
      <c r="I33" s="1100">
        <v>0</v>
      </c>
      <c r="J33" s="1115" t="str">
        <f>IF(I33&gt;0,INDEX(В!$D$11:$D$120,I33+(I33-1),1)," ")</f>
        <v xml:space="preserve"> </v>
      </c>
      <c r="K33" s="34"/>
      <c r="L33" s="25"/>
      <c r="M33" s="51"/>
      <c r="N33" s="1046"/>
      <c r="O33" s="1053"/>
      <c r="P33" s="35"/>
      <c r="U33" s="26"/>
    </row>
    <row r="34" spans="1:25" ht="26.1" customHeight="1">
      <c r="B34" s="122"/>
      <c r="C34" s="1113">
        <v>11</v>
      </c>
      <c r="D34" s="206" t="str">
        <f>В!D31</f>
        <v>АБРАМОВА Нина</v>
      </c>
      <c r="E34" s="50" t="str">
        <f>В!G31</f>
        <v>КМС</v>
      </c>
      <c r="F34" s="22"/>
      <c r="H34" s="51"/>
      <c r="I34" s="1101"/>
      <c r="J34" s="1116"/>
      <c r="P34" s="26"/>
      <c r="U34" s="26"/>
    </row>
    <row r="35" spans="1:25" ht="26.1" customHeight="1" thickBot="1">
      <c r="A35" s="428"/>
      <c r="B35" s="371"/>
      <c r="C35" s="1114"/>
      <c r="D35" s="241" t="str">
        <f>В!I31</f>
        <v>Республика Хакасия</v>
      </c>
      <c r="E35" s="86" t="str">
        <f>В!H31</f>
        <v>13.06.2001</v>
      </c>
      <c r="P35" s="26"/>
      <c r="R35" s="51"/>
      <c r="S35" s="1046">
        <v>0</v>
      </c>
      <c r="T35" s="1053" t="str">
        <f>IF(S35&gt;0,INDEX(В!$D$11:$D$120,S35+(S35-1),1)," ")</f>
        <v xml:space="preserve"> </v>
      </c>
      <c r="U35" s="34"/>
    </row>
    <row r="36" spans="1:25" ht="26.1" customHeight="1" thickTop="1">
      <c r="A36" s="1022"/>
      <c r="B36" s="413"/>
      <c r="C36" s="420">
        <v>12</v>
      </c>
      <c r="D36" s="204" t="str">
        <f>В!D33</f>
        <v>ЧЕПСАРАКОВА Валерия</v>
      </c>
      <c r="E36" s="224" t="str">
        <f>В!G33</f>
        <v>МСМК</v>
      </c>
      <c r="P36" s="26"/>
      <c r="Q36" s="25"/>
      <c r="R36" s="51"/>
      <c r="S36" s="1046"/>
      <c r="T36" s="1053"/>
    </row>
    <row r="37" spans="1:25" ht="26.1" customHeight="1">
      <c r="A37" s="1022"/>
      <c r="B37" s="412"/>
      <c r="C37" s="420"/>
      <c r="D37" s="217" t="str">
        <f>В!I33</f>
        <v>Республика Хакасия</v>
      </c>
      <c r="E37" s="430" t="str">
        <f>В!H33</f>
        <v>31.01.1989</v>
      </c>
      <c r="F37" s="25"/>
      <c r="G37" s="21"/>
      <c r="H37" s="51"/>
      <c r="I37" s="1100">
        <v>0</v>
      </c>
      <c r="J37" s="1098" t="str">
        <f>IF(I37&gt;0,INDEX(В!$D$11:$D$120,I37+(I37-1),1)," ")</f>
        <v xml:space="preserve"> </v>
      </c>
      <c r="K37" s="21"/>
      <c r="M37" s="20"/>
      <c r="N37" s="110"/>
      <c r="O37" s="118"/>
      <c r="P37" s="26"/>
    </row>
    <row r="38" spans="1:25" ht="26.1" customHeight="1">
      <c r="A38" s="1022"/>
      <c r="B38" s="412"/>
      <c r="C38" s="1049">
        <v>13</v>
      </c>
      <c r="D38" s="240" t="str">
        <f>В!D35</f>
        <v>ФИО13</v>
      </c>
      <c r="E38" s="222" t="str">
        <f>В!G35</f>
        <v>р13</v>
      </c>
      <c r="F38" s="22"/>
      <c r="H38" s="51"/>
      <c r="I38" s="1101"/>
      <c r="J38" s="1099"/>
      <c r="K38" s="25"/>
      <c r="M38" s="51"/>
      <c r="N38" s="1046">
        <v>0</v>
      </c>
      <c r="O38" s="1053" t="str">
        <f>IF(N38&gt;0,INDEX(В!$D$11:$D$120,N38+(N38-1),1)," ")</f>
        <v xml:space="preserve"> </v>
      </c>
      <c r="P38" s="90"/>
    </row>
    <row r="39" spans="1:25" ht="26.1" customHeight="1" thickBot="1">
      <c r="A39" s="1039"/>
      <c r="B39" s="416"/>
      <c r="C39" s="1097"/>
      <c r="D39" s="241" t="str">
        <f>В!I35</f>
        <v>город13</v>
      </c>
      <c r="E39" s="430" t="str">
        <f>В!H35</f>
        <v>дата13</v>
      </c>
      <c r="H39" s="20"/>
      <c r="I39" s="110"/>
      <c r="J39" s="228"/>
      <c r="K39" s="26"/>
      <c r="L39" s="25"/>
      <c r="M39" s="51"/>
      <c r="N39" s="1046"/>
      <c r="O39" s="1053"/>
      <c r="P39" s="47"/>
    </row>
    <row r="40" spans="1:25" ht="26.1" customHeight="1" thickTop="1" thickBot="1">
      <c r="A40" s="1044"/>
      <c r="B40" s="1048" t="s">
        <v>232</v>
      </c>
      <c r="C40" s="1041">
        <v>14</v>
      </c>
      <c r="D40" s="206" t="str">
        <f>В!D37</f>
        <v>ФИО14</v>
      </c>
      <c r="E40" s="222" t="str">
        <f>В!G37</f>
        <v>р14</v>
      </c>
      <c r="H40" s="51"/>
      <c r="I40" s="1046">
        <v>13</v>
      </c>
      <c r="J40" s="1058" t="str">
        <f>IF(I40&gt;0,INDEX(В!$D$11:$D$120,I40+(I40-1),1)," ")</f>
        <v>ФИО13</v>
      </c>
      <c r="K40" s="34"/>
    </row>
    <row r="41" spans="1:25" ht="26.1" customHeight="1">
      <c r="A41" s="1093"/>
      <c r="B41" s="1048"/>
      <c r="C41" s="1041"/>
      <c r="D41" s="216" t="str">
        <f>В!I37</f>
        <v>город14</v>
      </c>
      <c r="E41" s="430" t="str">
        <f>В!H37</f>
        <v>дата14</v>
      </c>
      <c r="H41" s="51"/>
      <c r="I41" s="1046"/>
      <c r="J41" s="1058"/>
      <c r="K41" s="47"/>
    </row>
    <row r="42" spans="1:25" ht="21" customHeight="1" thickBot="1">
      <c r="B42" s="27"/>
      <c r="C42" s="55"/>
      <c r="D42" s="56"/>
      <c r="E42" s="57"/>
      <c r="H42" s="20"/>
      <c r="I42" s="20"/>
      <c r="J42" s="20"/>
    </row>
    <row r="43" spans="1:25" ht="21" customHeight="1">
      <c r="B43" s="60"/>
      <c r="C43" s="66"/>
      <c r="D43" s="67"/>
      <c r="E43" s="68"/>
      <c r="F43" s="40"/>
      <c r="G43" s="40"/>
      <c r="H43" s="61"/>
      <c r="I43" s="61"/>
      <c r="J43" s="61"/>
      <c r="K43" s="40"/>
      <c r="L43" s="40"/>
      <c r="M43" s="40"/>
      <c r="N43" s="40"/>
      <c r="O43" s="40"/>
      <c r="P43" s="41"/>
    </row>
    <row r="44" spans="1:25" ht="21" customHeight="1" thickBot="1">
      <c r="B44" s="62"/>
      <c r="C44" s="55"/>
      <c r="D44" s="1085" t="s">
        <v>213</v>
      </c>
      <c r="E44" s="1085"/>
      <c r="F44" s="1085"/>
      <c r="H44" s="1050" t="s">
        <v>216</v>
      </c>
      <c r="I44" s="1050"/>
      <c r="J44" s="1050"/>
      <c r="P44" s="42"/>
    </row>
    <row r="45" spans="1:25" ht="21" customHeight="1">
      <c r="B45" s="62"/>
      <c r="C45" s="55"/>
      <c r="D45" s="56"/>
      <c r="E45" s="57"/>
      <c r="H45" s="20"/>
      <c r="I45" s="20"/>
      <c r="J45" s="20"/>
      <c r="P45" s="42"/>
      <c r="R45" s="1069" t="s">
        <v>33</v>
      </c>
      <c r="S45" s="1070"/>
      <c r="T45" s="835" t="s">
        <v>25</v>
      </c>
      <c r="U45" s="1073"/>
      <c r="V45" s="1073"/>
      <c r="W45" s="1073"/>
      <c r="X45" s="1073"/>
      <c r="Y45" s="1074"/>
    </row>
    <row r="46" spans="1:25" ht="21" customHeight="1" thickBot="1">
      <c r="B46" s="62"/>
      <c r="C46" s="48"/>
      <c r="D46" s="91"/>
      <c r="E46" s="1020" t="s">
        <v>214</v>
      </c>
      <c r="F46" s="1020"/>
      <c r="G46" s="1020"/>
      <c r="H46" s="1020"/>
      <c r="I46" s="1020"/>
      <c r="J46" s="1020"/>
      <c r="M46" s="860"/>
      <c r="N46" s="860"/>
      <c r="O46" s="860"/>
      <c r="P46" s="42"/>
      <c r="R46" s="1071"/>
      <c r="S46" s="1072"/>
      <c r="T46" s="836"/>
      <c r="U46" s="1075"/>
      <c r="V46" s="1075"/>
      <c r="W46" s="1075"/>
      <c r="X46" s="1075"/>
      <c r="Y46" s="1076"/>
    </row>
    <row r="47" spans="1:25" ht="26.1" customHeight="1">
      <c r="B47" s="111"/>
      <c r="C47" s="1041">
        <v>0</v>
      </c>
      <c r="D47" s="1053" t="str">
        <f>IF(C47&gt;0,INDEX(В!$D$11:$D$120,C47+(C47-1),1)," ")</f>
        <v xml:space="preserve"> </v>
      </c>
      <c r="E47" s="49"/>
      <c r="H47" s="36"/>
      <c r="I47" s="69"/>
      <c r="J47" s="70"/>
      <c r="M47" s="36"/>
      <c r="N47" s="69"/>
      <c r="O47" s="37"/>
      <c r="P47" s="42"/>
      <c r="R47" s="1111">
        <v>1</v>
      </c>
      <c r="S47" s="930"/>
      <c r="T47" s="914" t="str">
        <f>Y27</f>
        <v xml:space="preserve"> </v>
      </c>
      <c r="U47" s="914"/>
      <c r="V47" s="914"/>
      <c r="W47" s="914"/>
      <c r="X47" s="914"/>
      <c r="Y47" s="1112"/>
    </row>
    <row r="48" spans="1:25" ht="26.1" customHeight="1" thickBot="1">
      <c r="B48" s="112"/>
      <c r="C48" s="1041"/>
      <c r="D48" s="1053"/>
      <c r="E48" s="35"/>
      <c r="F48" s="21"/>
      <c r="G48" s="1"/>
      <c r="H48" s="136"/>
      <c r="I48" s="1046">
        <v>0</v>
      </c>
      <c r="J48" s="1053" t="str">
        <f>IF(I48&gt;0,INDEX(В!$D$11:$D$120,I48+(I48-1),1)," ")</f>
        <v xml:space="preserve"> </v>
      </c>
      <c r="N48" s="1050" t="s">
        <v>205</v>
      </c>
      <c r="O48" s="1050"/>
      <c r="P48" s="42"/>
      <c r="R48" s="1102"/>
      <c r="S48" s="931"/>
      <c r="T48" s="1109"/>
      <c r="U48" s="1109"/>
      <c r="V48" s="1109"/>
      <c r="W48" s="1109"/>
      <c r="X48" s="1109"/>
      <c r="Y48" s="1110"/>
    </row>
    <row r="49" spans="2:25" ht="26.1" customHeight="1">
      <c r="B49" s="111"/>
      <c r="C49" s="1041">
        <v>0</v>
      </c>
      <c r="D49" s="1053" t="str">
        <f>IF(C49&gt;0,INDEX(В!$D$11:$D$120,C49+(C49-1),1)," ")</f>
        <v xml:space="preserve"> </v>
      </c>
      <c r="E49" s="34"/>
      <c r="H49" s="106"/>
      <c r="I49" s="1046"/>
      <c r="J49" s="1053"/>
      <c r="K49" s="35"/>
      <c r="L49" s="21"/>
      <c r="M49" s="1"/>
      <c r="N49" s="1080">
        <v>0</v>
      </c>
      <c r="O49" s="1082" t="str">
        <f>IF(N49&gt;0,INDEX(В!$D$11:$D$120,N49+(N49-1),1)," ")</f>
        <v xml:space="preserve"> </v>
      </c>
      <c r="P49" s="42"/>
      <c r="R49" s="1102">
        <v>2</v>
      </c>
      <c r="S49" s="931"/>
      <c r="T49" s="803"/>
      <c r="U49" s="803"/>
      <c r="V49" s="803"/>
      <c r="W49" s="803"/>
      <c r="X49" s="803"/>
      <c r="Y49" s="1103"/>
    </row>
    <row r="50" spans="2:25" ht="26.1" customHeight="1" thickBot="1">
      <c r="B50" s="112"/>
      <c r="C50" s="1041"/>
      <c r="D50" s="1053"/>
      <c r="H50" s="136"/>
      <c r="I50" s="1046">
        <v>0</v>
      </c>
      <c r="J50" s="1053" t="str">
        <f>IF(I50&gt;0,INDEX(В!$D$11:$D$120,I50+(I50-1),1)," ")</f>
        <v xml:space="preserve"> </v>
      </c>
      <c r="K50" s="22"/>
      <c r="N50" s="1081"/>
      <c r="O50" s="1083"/>
      <c r="P50" s="42"/>
      <c r="R50" s="1102"/>
      <c r="S50" s="931"/>
      <c r="T50" s="803"/>
      <c r="U50" s="803"/>
      <c r="V50" s="803"/>
      <c r="W50" s="803"/>
      <c r="X50" s="803"/>
      <c r="Y50" s="1103"/>
    </row>
    <row r="51" spans="2:25" ht="26.1" customHeight="1">
      <c r="B51" s="236"/>
      <c r="C51" s="83"/>
      <c r="D51" s="3"/>
      <c r="H51" s="136"/>
      <c r="I51" s="1046"/>
      <c r="J51" s="1053"/>
      <c r="N51" s="72"/>
      <c r="O51" s="72"/>
      <c r="P51" s="42"/>
      <c r="R51" s="1102">
        <v>3</v>
      </c>
      <c r="S51" s="931"/>
      <c r="T51" s="1109" t="str">
        <f>O49</f>
        <v xml:space="preserve"> </v>
      </c>
      <c r="U51" s="1109"/>
      <c r="V51" s="1109"/>
      <c r="W51" s="1109"/>
      <c r="X51" s="1109"/>
      <c r="Y51" s="1110"/>
    </row>
    <row r="52" spans="2:25" ht="26.1" customHeight="1">
      <c r="B52" s="236"/>
      <c r="C52" s="83"/>
      <c r="D52" s="3"/>
      <c r="M52" s="3"/>
      <c r="N52" s="3"/>
      <c r="O52" s="3"/>
      <c r="P52" s="42"/>
      <c r="R52" s="1102"/>
      <c r="S52" s="931"/>
      <c r="T52" s="1109"/>
      <c r="U52" s="1109"/>
      <c r="V52" s="1109"/>
      <c r="W52" s="1109"/>
      <c r="X52" s="1109"/>
      <c r="Y52" s="1110"/>
    </row>
    <row r="53" spans="2:25" ht="26.1" customHeight="1">
      <c r="B53" s="236"/>
      <c r="C53" s="83"/>
      <c r="D53" s="3"/>
      <c r="E53" s="1020" t="s">
        <v>215</v>
      </c>
      <c r="F53" s="1020"/>
      <c r="G53" s="1020"/>
      <c r="H53" s="1020"/>
      <c r="I53" s="1020"/>
      <c r="J53" s="1020"/>
      <c r="P53" s="42"/>
      <c r="R53" s="1102">
        <v>3</v>
      </c>
      <c r="S53" s="931"/>
      <c r="T53" s="1109" t="str">
        <f>O56</f>
        <v xml:space="preserve"> </v>
      </c>
      <c r="U53" s="1109"/>
      <c r="V53" s="1109"/>
      <c r="W53" s="1109"/>
      <c r="X53" s="1109"/>
      <c r="Y53" s="1110"/>
    </row>
    <row r="54" spans="2:25" ht="26.1" customHeight="1">
      <c r="B54" s="111"/>
      <c r="C54" s="1041">
        <v>0</v>
      </c>
      <c r="D54" s="1053" t="str">
        <f>IF(C54&gt;0,INDEX(В!$D$11:$D$120,C54+(C54-1),1)," ")</f>
        <v xml:space="preserve"> </v>
      </c>
      <c r="H54" s="36"/>
      <c r="I54" s="69"/>
      <c r="J54" s="70"/>
      <c r="M54" s="36"/>
      <c r="N54" s="69"/>
      <c r="O54" s="37"/>
      <c r="P54" s="42"/>
      <c r="R54" s="1102"/>
      <c r="S54" s="931"/>
      <c r="T54" s="1109"/>
      <c r="U54" s="1109"/>
      <c r="V54" s="1109"/>
      <c r="W54" s="1109"/>
      <c r="X54" s="1109"/>
      <c r="Y54" s="1110"/>
    </row>
    <row r="55" spans="2:25" ht="26.1" customHeight="1" thickBot="1">
      <c r="B55" s="112"/>
      <c r="C55" s="1041"/>
      <c r="D55" s="1053"/>
      <c r="E55" s="35"/>
      <c r="F55" s="21"/>
      <c r="G55" s="1"/>
      <c r="H55" s="136"/>
      <c r="I55" s="1046">
        <v>0</v>
      </c>
      <c r="J55" s="1053" t="str">
        <f>IF(I55&gt;0,INDEX(В!$D$11:$D$120,I55+(I55-1),1)," ")</f>
        <v xml:space="preserve"> </v>
      </c>
      <c r="N55" s="1050" t="s">
        <v>205</v>
      </c>
      <c r="O55" s="1050"/>
      <c r="P55" s="42"/>
      <c r="R55" s="1102">
        <v>5</v>
      </c>
      <c r="S55" s="931"/>
      <c r="T55" s="803"/>
      <c r="U55" s="803"/>
      <c r="V55" s="803"/>
      <c r="W55" s="803"/>
      <c r="X55" s="803"/>
      <c r="Y55" s="1103"/>
    </row>
    <row r="56" spans="2:25" ht="26.1" customHeight="1">
      <c r="B56" s="111"/>
      <c r="C56" s="1041">
        <v>0</v>
      </c>
      <c r="D56" s="1053" t="str">
        <f>IF(C56&gt;0,INDEX(В!$D$11:$D$120,C56+(C56-1),1)," ")</f>
        <v xml:space="preserve"> </v>
      </c>
      <c r="E56" s="34"/>
      <c r="H56" s="106"/>
      <c r="I56" s="1046"/>
      <c r="J56" s="1053"/>
      <c r="K56" s="25"/>
      <c r="L56" s="21"/>
      <c r="M56" s="1"/>
      <c r="N56" s="1080">
        <v>0</v>
      </c>
      <c r="O56" s="1082" t="str">
        <f>IF(N56&gt;0,INDEX(В!$D$11:$D$120,N56+(N56-1),1)," ")</f>
        <v xml:space="preserve"> </v>
      </c>
      <c r="P56" s="42"/>
      <c r="R56" s="1102"/>
      <c r="S56" s="931"/>
      <c r="T56" s="803"/>
      <c r="U56" s="803"/>
      <c r="V56" s="803"/>
      <c r="W56" s="803"/>
      <c r="X56" s="803"/>
      <c r="Y56" s="1103"/>
    </row>
    <row r="57" spans="2:25" ht="26.1" customHeight="1" thickBot="1">
      <c r="B57" s="112"/>
      <c r="C57" s="1041"/>
      <c r="D57" s="1053"/>
      <c r="H57" s="136"/>
      <c r="I57" s="1046">
        <v>0</v>
      </c>
      <c r="J57" s="1053" t="str">
        <f>IF(I57&gt;0,INDEX(В!$D$11:$D$120,I57+(I57-1),1)," ")</f>
        <v xml:space="preserve"> </v>
      </c>
      <c r="K57" s="22"/>
      <c r="N57" s="1081"/>
      <c r="O57" s="1083"/>
      <c r="P57" s="42"/>
      <c r="R57" s="1102">
        <v>5</v>
      </c>
      <c r="S57" s="931"/>
      <c r="T57" s="803"/>
      <c r="U57" s="803"/>
      <c r="V57" s="803"/>
      <c r="W57" s="803"/>
      <c r="X57" s="803"/>
      <c r="Y57" s="1103"/>
    </row>
    <row r="58" spans="2:25" ht="26.1" customHeight="1" thickBot="1">
      <c r="B58" s="43"/>
      <c r="H58" s="106"/>
      <c r="I58" s="1046"/>
      <c r="J58" s="1053"/>
      <c r="P58" s="42"/>
      <c r="R58" s="1104"/>
      <c r="S58" s="1105"/>
      <c r="T58" s="1106"/>
      <c r="U58" s="1106"/>
      <c r="V58" s="1106"/>
      <c r="W58" s="1106"/>
      <c r="X58" s="1106"/>
      <c r="Y58" s="1107"/>
    </row>
    <row r="59" spans="2:25" ht="21" customHeight="1" thickBot="1">
      <c r="B59" s="44"/>
      <c r="C59" s="45"/>
      <c r="D59" s="45"/>
      <c r="E59" s="45"/>
      <c r="F59" s="45"/>
      <c r="G59" s="45"/>
      <c r="H59" s="63"/>
      <c r="I59" s="64"/>
      <c r="J59" s="65"/>
      <c r="K59" s="45"/>
      <c r="L59" s="45"/>
      <c r="M59" s="45"/>
      <c r="N59" s="45"/>
      <c r="O59" s="45"/>
      <c r="P59" s="46"/>
    </row>
    <row r="60" spans="2:25" ht="21" customHeight="1">
      <c r="H60" s="36"/>
      <c r="I60" s="29"/>
      <c r="J60" s="37"/>
    </row>
    <row r="61" spans="2:25" ht="21" customHeight="1"/>
    <row r="62" spans="2:25" ht="21" customHeight="1"/>
    <row r="63" spans="2:25" ht="26.1" customHeight="1">
      <c r="C63" s="80" t="str">
        <f>В!A120</f>
        <v xml:space="preserve">Главный судья соревнований, </v>
      </c>
      <c r="D63" s="80"/>
      <c r="E63" s="80"/>
      <c r="F63" s="140"/>
      <c r="G63" s="140"/>
      <c r="H63" s="140"/>
      <c r="I63" s="140"/>
      <c r="J63" s="140"/>
      <c r="K63" s="80"/>
      <c r="L63" s="80" t="str">
        <f>В!G120</f>
        <v>Ярулин ДФ</v>
      </c>
      <c r="M63" s="80"/>
      <c r="N63" s="80"/>
    </row>
    <row r="64" spans="2:25" ht="26.1" customHeight="1">
      <c r="C64" s="80" t="str">
        <f>В!A121</f>
        <v>ССВК</v>
      </c>
      <c r="D64" s="80"/>
      <c r="E64" s="80"/>
      <c r="F64" s="80"/>
      <c r="G64" s="80"/>
      <c r="H64" s="80"/>
      <c r="I64" s="80"/>
      <c r="J64" s="80"/>
      <c r="K64" s="80"/>
      <c r="L64" s="80" t="str">
        <f>В!G121</f>
        <v>г.Новосибирск</v>
      </c>
      <c r="M64" s="80"/>
      <c r="N64" s="80"/>
    </row>
    <row r="65" spans="3:15" ht="26.1" customHeight="1"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</row>
    <row r="66" spans="3:15" ht="26.1" customHeight="1">
      <c r="C66" s="80" t="str">
        <f>В!A123</f>
        <v>Главный секретарь соревнований,</v>
      </c>
      <c r="D66" s="80"/>
      <c r="E66" s="80"/>
      <c r="F66" s="140"/>
      <c r="G66" s="140"/>
      <c r="H66" s="140"/>
      <c r="I66" s="140"/>
      <c r="J66" s="140"/>
      <c r="K66" s="80"/>
      <c r="L66" s="80" t="str">
        <f>В!G123</f>
        <v>Колокольцова ЕВ</v>
      </c>
      <c r="M66" s="80"/>
      <c r="N66" s="80"/>
    </row>
    <row r="67" spans="3:15" ht="26.1" customHeight="1">
      <c r="C67" s="80" t="str">
        <f>В!A124</f>
        <v>ССВК</v>
      </c>
      <c r="D67" s="80"/>
      <c r="E67" s="80"/>
      <c r="F67" s="80"/>
      <c r="G67" s="80"/>
      <c r="H67" s="80"/>
      <c r="I67" s="80"/>
      <c r="J67" s="80"/>
      <c r="K67" s="80"/>
      <c r="L67" s="80" t="str">
        <f>В!G124</f>
        <v>г.Кемерово</v>
      </c>
      <c r="M67" s="80"/>
      <c r="N67" s="80"/>
    </row>
    <row r="68" spans="3:15" ht="21" customHeight="1">
      <c r="O68" s="2"/>
    </row>
    <row r="69" spans="3:15" ht="21" customHeight="1">
      <c r="O69" s="2"/>
    </row>
    <row r="70" spans="3:15" ht="21" customHeight="1"/>
    <row r="71" spans="3:15" ht="21" customHeight="1"/>
    <row r="72" spans="3:15" ht="21" customHeight="1"/>
    <row r="73" spans="3:15" ht="21" customHeight="1"/>
    <row r="74" spans="3:15" ht="21" customHeight="1">
      <c r="N74" s="75"/>
    </row>
    <row r="75" spans="3:15" ht="21" customHeight="1">
      <c r="N75" s="75"/>
    </row>
    <row r="76" spans="3:15" ht="21" customHeight="1">
      <c r="N76" s="75"/>
      <c r="O76" s="37"/>
    </row>
    <row r="77" spans="3:15" ht="21" customHeight="1">
      <c r="N77" s="75"/>
      <c r="O77" s="37"/>
    </row>
    <row r="78" spans="3:15" ht="21" customHeight="1">
      <c r="N78" s="75"/>
      <c r="O78" s="37"/>
    </row>
    <row r="79" spans="3:15" ht="15" customHeight="1">
      <c r="M79" s="36"/>
      <c r="N79" s="29"/>
      <c r="O79" s="37"/>
    </row>
    <row r="80" spans="3:15" ht="15" customHeight="1">
      <c r="M80" s="36"/>
      <c r="N80" s="29"/>
      <c r="O80" s="37"/>
    </row>
    <row r="81" spans="8:15" ht="18.75">
      <c r="M81" s="36"/>
      <c r="N81" s="38"/>
      <c r="O81" s="39"/>
    </row>
    <row r="82" spans="8:15" ht="18.75">
      <c r="M82" s="36"/>
      <c r="N82" s="38"/>
      <c r="O82" s="39"/>
    </row>
    <row r="84" spans="8:15" ht="15" customHeight="1">
      <c r="H84" s="36"/>
      <c r="I84" s="69"/>
      <c r="J84" s="70"/>
    </row>
    <row r="85" spans="8:15" ht="15" customHeight="1">
      <c r="H85" s="27"/>
      <c r="I85" s="69"/>
      <c r="J85" s="70"/>
      <c r="M85" s="36"/>
      <c r="N85" s="29"/>
      <c r="O85" s="37"/>
    </row>
    <row r="86" spans="8:15" ht="15" customHeight="1">
      <c r="H86" s="36"/>
      <c r="I86" s="69"/>
      <c r="J86" s="70"/>
      <c r="M86" s="27"/>
      <c r="N86" s="29"/>
      <c r="O86" s="37"/>
    </row>
    <row r="87" spans="8:15" ht="15" customHeight="1">
      <c r="H87" s="27"/>
      <c r="I87" s="69"/>
      <c r="J87" s="70"/>
      <c r="M87" s="36"/>
      <c r="N87" s="29"/>
      <c r="O87" s="37"/>
    </row>
    <row r="88" spans="8:15" ht="15" customHeight="1">
      <c r="M88" s="27"/>
      <c r="N88" s="29"/>
      <c r="O88" s="37"/>
    </row>
  </sheetData>
  <mergeCells count="108">
    <mergeCell ref="B1:Y1"/>
    <mergeCell ref="B2:Y2"/>
    <mergeCell ref="B4:Y4"/>
    <mergeCell ref="B6:Y6"/>
    <mergeCell ref="U8:X9"/>
    <mergeCell ref="B11:E11"/>
    <mergeCell ref="H11:J11"/>
    <mergeCell ref="M11:O11"/>
    <mergeCell ref="R11:T11"/>
    <mergeCell ref="U10:X11"/>
    <mergeCell ref="A16:A19"/>
    <mergeCell ref="C16:C17"/>
    <mergeCell ref="I17:I18"/>
    <mergeCell ref="J17:J18"/>
    <mergeCell ref="C18:C19"/>
    <mergeCell ref="C12:C13"/>
    <mergeCell ref="D12:D13"/>
    <mergeCell ref="H13:J13"/>
    <mergeCell ref="S19:S20"/>
    <mergeCell ref="R13:T13"/>
    <mergeCell ref="B14:B15"/>
    <mergeCell ref="C14:C15"/>
    <mergeCell ref="I14:I15"/>
    <mergeCell ref="J14:J15"/>
    <mergeCell ref="R14:T14"/>
    <mergeCell ref="N15:N16"/>
    <mergeCell ref="O15:O16"/>
    <mergeCell ref="T19:T20"/>
    <mergeCell ref="X19:Y19"/>
    <mergeCell ref="C20:C21"/>
    <mergeCell ref="I21:I22"/>
    <mergeCell ref="J21:J22"/>
    <mergeCell ref="C22:C23"/>
    <mergeCell ref="N23:N24"/>
    <mergeCell ref="O23:O24"/>
    <mergeCell ref="X27:X28"/>
    <mergeCell ref="Y27:Y28"/>
    <mergeCell ref="X26:Y26"/>
    <mergeCell ref="C30:C31"/>
    <mergeCell ref="I29:I30"/>
    <mergeCell ref="J29:J30"/>
    <mergeCell ref="A28:A31"/>
    <mergeCell ref="C28:C29"/>
    <mergeCell ref="A24:A27"/>
    <mergeCell ref="C24:C25"/>
    <mergeCell ref="I25:I26"/>
    <mergeCell ref="J25:J26"/>
    <mergeCell ref="C26:C27"/>
    <mergeCell ref="T35:T36"/>
    <mergeCell ref="A36:A39"/>
    <mergeCell ref="I37:I38"/>
    <mergeCell ref="J37:J38"/>
    <mergeCell ref="N38:N39"/>
    <mergeCell ref="O38:O39"/>
    <mergeCell ref="C32:C33"/>
    <mergeCell ref="N32:N33"/>
    <mergeCell ref="O32:O33"/>
    <mergeCell ref="I33:I34"/>
    <mergeCell ref="J33:J34"/>
    <mergeCell ref="C34:C35"/>
    <mergeCell ref="A40:A41"/>
    <mergeCell ref="B40:B41"/>
    <mergeCell ref="C38:C39"/>
    <mergeCell ref="I40:I41"/>
    <mergeCell ref="J40:J41"/>
    <mergeCell ref="D44:F44"/>
    <mergeCell ref="H44:J44"/>
    <mergeCell ref="C40:C41"/>
    <mergeCell ref="S35:S36"/>
    <mergeCell ref="R45:S46"/>
    <mergeCell ref="T45:Y46"/>
    <mergeCell ref="E46:J46"/>
    <mergeCell ref="M46:O46"/>
    <mergeCell ref="C47:C48"/>
    <mergeCell ref="D47:D48"/>
    <mergeCell ref="R47:S48"/>
    <mergeCell ref="T47:Y48"/>
    <mergeCell ref="I48:I49"/>
    <mergeCell ref="J48:J49"/>
    <mergeCell ref="T49:Y50"/>
    <mergeCell ref="I50:I51"/>
    <mergeCell ref="J50:J51"/>
    <mergeCell ref="R51:S52"/>
    <mergeCell ref="T51:Y52"/>
    <mergeCell ref="E53:J53"/>
    <mergeCell ref="R53:S54"/>
    <mergeCell ref="T53:Y54"/>
    <mergeCell ref="N48:O48"/>
    <mergeCell ref="T55:Y56"/>
    <mergeCell ref="C56:C57"/>
    <mergeCell ref="D56:D57"/>
    <mergeCell ref="N56:N57"/>
    <mergeCell ref="O56:O57"/>
    <mergeCell ref="I57:I58"/>
    <mergeCell ref="J57:J58"/>
    <mergeCell ref="R57:S58"/>
    <mergeCell ref="T57:Y58"/>
    <mergeCell ref="C54:C55"/>
    <mergeCell ref="D54:D55"/>
    <mergeCell ref="I55:I56"/>
    <mergeCell ref="J55:J56"/>
    <mergeCell ref="N55:O55"/>
    <mergeCell ref="R55:S56"/>
    <mergeCell ref="C49:C50"/>
    <mergeCell ref="D49:D50"/>
    <mergeCell ref="N49:N50"/>
    <mergeCell ref="O49:O50"/>
    <mergeCell ref="R49:S50"/>
  </mergeCells>
  <pageMargins left="0.70866141732283472" right="0.11811023622047245" top="0.74803149606299213" bottom="0.74803149606299213" header="0.31496062992125984" footer="0.31496062992125984"/>
  <pageSetup paperSize="9" scale="44" fitToHeight="0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94"/>
  <sheetViews>
    <sheetView view="pageBreakPreview" topLeftCell="A19" zoomScale="60" zoomScaleNormal="77" workbookViewId="0">
      <selection activeCell="F15" sqref="F15:Y44"/>
    </sheetView>
  </sheetViews>
  <sheetFormatPr defaultRowHeight="15"/>
  <cols>
    <col min="1" max="1" width="1.5703125" customWidth="1"/>
    <col min="2" max="3" width="5.7109375" customWidth="1"/>
    <col min="4" max="4" width="45" customWidth="1"/>
    <col min="5" max="5" width="13.28515625" customWidth="1"/>
    <col min="6" max="6" width="0.7109375" customWidth="1"/>
    <col min="7" max="7" width="1.5703125" customWidth="1"/>
    <col min="8" max="9" width="5.7109375" customWidth="1"/>
    <col min="10" max="10" width="25.7109375" customWidth="1"/>
    <col min="11" max="12" width="1.28515625" customWidth="1"/>
    <col min="13" max="14" width="5.7109375" customWidth="1"/>
    <col min="15" max="15" width="25.7109375" customWidth="1"/>
    <col min="16" max="17" width="1.28515625" customWidth="1"/>
    <col min="18" max="19" width="5.7109375" customWidth="1"/>
    <col min="20" max="20" width="25.7109375" customWidth="1"/>
    <col min="21" max="22" width="3.7109375" customWidth="1"/>
    <col min="23" max="23" width="5.7109375" hidden="1" customWidth="1"/>
    <col min="24" max="24" width="5.7109375" customWidth="1"/>
    <col min="25" max="25" width="25.7109375" customWidth="1"/>
  </cols>
  <sheetData>
    <row r="1" spans="2:25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</row>
    <row r="2" spans="2:25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</row>
    <row r="3" spans="2:25" ht="27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</row>
    <row r="4" spans="2:25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</row>
    <row r="6" spans="2:25" ht="78.75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2"/>
    </row>
    <row r="7" spans="2:25" ht="27" customHeight="1"/>
    <row r="8" spans="2:25" ht="27" customHeight="1">
      <c r="C8" s="140" t="str">
        <f>В!H8</f>
        <v>01-02 мая 2022г</v>
      </c>
      <c r="D8" s="1"/>
      <c r="E8" s="1"/>
      <c r="F8" s="1"/>
      <c r="G8" s="1"/>
      <c r="H8" s="1"/>
      <c r="K8" s="2"/>
      <c r="L8" s="2"/>
      <c r="M8" s="2"/>
      <c r="N8" s="2"/>
      <c r="O8" s="2"/>
      <c r="P8" s="2"/>
      <c r="Q8" s="2"/>
      <c r="R8" s="74"/>
      <c r="S8" s="74"/>
      <c r="T8" s="2"/>
      <c r="U8" s="695">
        <f>В!B8</f>
        <v>50</v>
      </c>
      <c r="V8" s="695"/>
      <c r="W8" s="695"/>
      <c r="X8" s="695"/>
    </row>
    <row r="9" spans="2:25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1141" t="s">
        <v>207</v>
      </c>
      <c r="P9" s="1141"/>
      <c r="Q9" s="1141"/>
      <c r="R9" s="1141"/>
      <c r="S9" s="1141"/>
      <c r="T9" s="1141"/>
      <c r="U9" s="605"/>
      <c r="V9" s="605"/>
      <c r="W9" s="605"/>
      <c r="X9" s="605"/>
      <c r="Y9" s="215" t="s">
        <v>3</v>
      </c>
    </row>
    <row r="10" spans="2:25" ht="27" customHeight="1"/>
    <row r="11" spans="2:25" ht="21" customHeight="1">
      <c r="B11" s="900" t="s">
        <v>221</v>
      </c>
      <c r="C11" s="900"/>
      <c r="D11" s="900"/>
      <c r="E11" s="900"/>
      <c r="F11" s="105"/>
      <c r="G11" s="105"/>
      <c r="H11" s="900" t="s">
        <v>218</v>
      </c>
      <c r="I11" s="900"/>
      <c r="J11" s="900"/>
      <c r="K11" s="105"/>
      <c r="L11" s="105"/>
      <c r="M11" s="900" t="s">
        <v>208</v>
      </c>
      <c r="N11" s="900"/>
      <c r="O11" s="900"/>
      <c r="P11" s="105"/>
      <c r="Q11" s="105"/>
      <c r="R11" s="109" t="s">
        <v>220</v>
      </c>
      <c r="S11" s="109"/>
      <c r="T11" s="109"/>
    </row>
    <row r="12" spans="2:25" ht="21" customHeight="1" thickBot="1">
      <c r="M12" s="860"/>
      <c r="N12" s="860"/>
      <c r="O12" s="860"/>
    </row>
    <row r="13" spans="2:25" ht="21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2:25" ht="21" customHeight="1" thickBot="1">
      <c r="B14" s="78" t="s">
        <v>212</v>
      </c>
      <c r="C14" s="1011"/>
      <c r="D14" s="836"/>
      <c r="E14" s="245" t="s">
        <v>219</v>
      </c>
      <c r="H14" s="860"/>
      <c r="I14" s="860"/>
      <c r="J14" s="860"/>
      <c r="R14" s="860"/>
      <c r="S14" s="860"/>
      <c r="T14" s="860"/>
    </row>
    <row r="15" spans="2:25" ht="26.1" customHeight="1">
      <c r="B15" s="1000" t="s">
        <v>232</v>
      </c>
      <c r="C15" s="1047">
        <v>1</v>
      </c>
      <c r="D15" s="240" t="str">
        <f>В!D11</f>
        <v>ЦЫБЕНОВА Ханда</v>
      </c>
      <c r="E15" s="131" t="str">
        <f>В!G11</f>
        <v>МС</v>
      </c>
      <c r="H15" s="136"/>
      <c r="I15" s="1048">
        <v>1</v>
      </c>
      <c r="J15" s="1007" t="str">
        <f>D15</f>
        <v>ЦЫБЕНОВА Ханда</v>
      </c>
      <c r="M15" s="3"/>
      <c r="N15" s="3"/>
      <c r="O15" s="3"/>
      <c r="R15" s="860"/>
      <c r="S15" s="860"/>
      <c r="T15" s="860"/>
    </row>
    <row r="16" spans="2:25" ht="42.6" customHeight="1" thickBot="1">
      <c r="B16" s="966"/>
      <c r="C16" s="1084"/>
      <c r="D16" s="241" t="str">
        <f>В!I11</f>
        <v>Иркутская область - Республика Бурятия</v>
      </c>
      <c r="E16" s="191" t="str">
        <f>В!H11</f>
        <v>26.07.2000</v>
      </c>
      <c r="H16" s="106"/>
      <c r="I16" s="1048"/>
      <c r="J16" s="1008"/>
      <c r="K16" s="25"/>
      <c r="L16" s="1"/>
      <c r="M16" s="51"/>
      <c r="N16" s="1119">
        <v>0</v>
      </c>
      <c r="O16" s="887" t="str">
        <f>IF(N16&gt;0,INDEX(В!$D$11:$D$120,N16+(N16-1),1)," ")</f>
        <v xml:space="preserve"> </v>
      </c>
    </row>
    <row r="17" spans="1:25" ht="26.1" customHeight="1" thickTop="1">
      <c r="A17" s="427"/>
      <c r="B17" s="124"/>
      <c r="C17" s="1047">
        <v>2</v>
      </c>
      <c r="D17" s="240" t="str">
        <f>В!D13</f>
        <v>БЕКТИНА Галина</v>
      </c>
      <c r="E17" s="131" t="str">
        <f>В!G13</f>
        <v>КМС</v>
      </c>
      <c r="H17" s="38"/>
      <c r="I17" s="219"/>
      <c r="J17" s="329"/>
      <c r="K17" s="26"/>
      <c r="M17" s="51"/>
      <c r="N17" s="1119"/>
      <c r="O17" s="887"/>
      <c r="P17" s="25"/>
    </row>
    <row r="18" spans="1:25" ht="26.1" customHeight="1">
      <c r="A18" s="427"/>
      <c r="B18" s="128"/>
      <c r="C18" s="1048"/>
      <c r="D18" s="216" t="str">
        <f>В!I13</f>
        <v>Иркутская область</v>
      </c>
      <c r="E18" s="190" t="str">
        <f>В!H13</f>
        <v>07.12.1998</v>
      </c>
      <c r="F18" s="35"/>
      <c r="G18" s="22"/>
      <c r="H18" s="51"/>
      <c r="I18" s="1119">
        <v>0</v>
      </c>
      <c r="J18" s="1120" t="str">
        <f>IF(I18&gt;0,INDEX(В!$D$11:$D$120,I18+(I18-1),1)," ")</f>
        <v xml:space="preserve"> </v>
      </c>
      <c r="K18" s="22"/>
      <c r="M18" s="20"/>
      <c r="N18" s="207"/>
      <c r="O18" s="211"/>
      <c r="P18" s="26"/>
      <c r="R18" s="20"/>
      <c r="S18" s="29"/>
      <c r="T18" s="37"/>
      <c r="U18" s="73"/>
    </row>
    <row r="19" spans="1:25" ht="26.1" customHeight="1">
      <c r="A19" s="427"/>
      <c r="B19" s="125"/>
      <c r="C19" s="1048">
        <v>3</v>
      </c>
      <c r="D19" s="206" t="str">
        <f>В!D15</f>
        <v>ФЕДОРОВА Анжелика</v>
      </c>
      <c r="E19" s="115" t="str">
        <f>В!G15</f>
        <v>МС</v>
      </c>
      <c r="F19" s="34"/>
      <c r="H19" s="51"/>
      <c r="I19" s="1119"/>
      <c r="J19" s="1120"/>
      <c r="K19" s="47"/>
      <c r="M19" s="20"/>
      <c r="N19" s="207"/>
      <c r="O19" s="211"/>
      <c r="P19" s="26"/>
      <c r="R19" s="20"/>
      <c r="S19" s="29"/>
      <c r="T19" s="37"/>
    </row>
    <row r="20" spans="1:25" ht="26.1" customHeight="1" thickBot="1">
      <c r="A20" s="427"/>
      <c r="B20" s="235"/>
      <c r="C20" s="1084"/>
      <c r="D20" s="241" t="str">
        <f>В!I15</f>
        <v>Кемеровская область</v>
      </c>
      <c r="E20" s="191" t="str">
        <f>В!H15</f>
        <v>05.11.1997</v>
      </c>
      <c r="H20" s="20"/>
      <c r="I20" s="207"/>
      <c r="J20" s="330"/>
      <c r="M20" s="20"/>
      <c r="N20" s="207"/>
      <c r="O20" s="211"/>
      <c r="P20" s="26"/>
      <c r="R20" s="51"/>
      <c r="S20" s="1119">
        <v>0</v>
      </c>
      <c r="T20" s="887" t="str">
        <f>IF(S20&gt;0,INDEX(В!$D$11:$D$120,S20+(S20-1),1)," ")</f>
        <v xml:space="preserve"> </v>
      </c>
      <c r="U20" s="21"/>
      <c r="X20" s="860"/>
      <c r="Y20" s="860"/>
    </row>
    <row r="21" spans="1:25" ht="26.1" customHeight="1" thickTop="1">
      <c r="B21" s="124"/>
      <c r="C21" s="1047">
        <v>4</v>
      </c>
      <c r="D21" s="240" t="str">
        <f>В!D17</f>
        <v>БЕКБАУЛОВА Лучана</v>
      </c>
      <c r="E21" s="131" t="str">
        <f>В!G17</f>
        <v>МС</v>
      </c>
      <c r="H21" s="20"/>
      <c r="I21" s="207"/>
      <c r="J21" s="330"/>
      <c r="M21" s="20"/>
      <c r="N21" s="207"/>
      <c r="O21" s="211"/>
      <c r="P21" s="26"/>
      <c r="Q21" s="35"/>
      <c r="R21" s="51"/>
      <c r="S21" s="1119"/>
      <c r="T21" s="887"/>
      <c r="U21" s="25"/>
    </row>
    <row r="22" spans="1:25" ht="26.1" customHeight="1">
      <c r="B22" s="128"/>
      <c r="C22" s="1048"/>
      <c r="D22" s="216" t="str">
        <f>В!I17</f>
        <v>Кемеровская область</v>
      </c>
      <c r="E22" s="190" t="str">
        <f>В!H17</f>
        <v>10.07.2002</v>
      </c>
      <c r="F22" s="35"/>
      <c r="G22" s="22"/>
      <c r="H22" s="51"/>
      <c r="I22" s="1119">
        <v>0</v>
      </c>
      <c r="J22" s="1120" t="str">
        <f>IF(I22&gt;0,INDEX(В!$D$11:$D$120,I22+(I22-1),1)," ")</f>
        <v xml:space="preserve"> </v>
      </c>
      <c r="M22" s="20"/>
      <c r="N22" s="207"/>
      <c r="O22" s="211"/>
      <c r="P22" s="26"/>
      <c r="T22" s="332"/>
      <c r="U22" s="26"/>
      <c r="W22" s="71"/>
    </row>
    <row r="23" spans="1:25" ht="26.1" customHeight="1">
      <c r="B23" s="125"/>
      <c r="C23" s="1048">
        <v>5</v>
      </c>
      <c r="D23" s="206" t="str">
        <f>В!D19</f>
        <v>ТЮМЕРЕКОВА Мария</v>
      </c>
      <c r="E23" s="115" t="str">
        <f>В!G19</f>
        <v>МСМК</v>
      </c>
      <c r="F23" s="34"/>
      <c r="H23" s="51"/>
      <c r="I23" s="1119"/>
      <c r="J23" s="1120"/>
      <c r="K23" s="25"/>
      <c r="M23" s="20"/>
      <c r="N23" s="207"/>
      <c r="O23" s="211"/>
      <c r="P23" s="26"/>
      <c r="T23" s="332"/>
      <c r="U23" s="26"/>
    </row>
    <row r="24" spans="1:25" ht="48" customHeight="1" thickBot="1">
      <c r="B24" s="235"/>
      <c r="C24" s="1084"/>
      <c r="D24" s="241" t="str">
        <f>В!I19</f>
        <v>Кемеровская область - Свердловская область</v>
      </c>
      <c r="E24" s="191" t="str">
        <f>В!H19</f>
        <v>12.08.2000</v>
      </c>
      <c r="H24" s="20"/>
      <c r="I24" s="207"/>
      <c r="J24" s="330"/>
      <c r="K24" s="26"/>
      <c r="L24" s="21"/>
      <c r="M24" s="51"/>
      <c r="N24" s="1119">
        <v>0</v>
      </c>
      <c r="O24" s="887" t="str">
        <f>IF(N24&gt;0,INDEX(В!$D$11:$D$120,N24+(N24-1),1)," ")</f>
        <v xml:space="preserve"> </v>
      </c>
      <c r="P24" s="34"/>
      <c r="T24" s="332"/>
      <c r="U24" s="26"/>
    </row>
    <row r="25" spans="1:25" ht="26.1" customHeight="1" thickTop="1">
      <c r="A25" s="427"/>
      <c r="B25" s="124"/>
      <c r="C25" s="1047">
        <v>6</v>
      </c>
      <c r="D25" s="240" t="str">
        <f>В!D21</f>
        <v>БОЙДОЕВА Даяна</v>
      </c>
      <c r="E25" s="131" t="str">
        <f>В!G21</f>
        <v>КМС</v>
      </c>
      <c r="H25" s="20"/>
      <c r="I25" s="207"/>
      <c r="J25" s="330"/>
      <c r="K25" s="26"/>
      <c r="M25" s="51"/>
      <c r="N25" s="1119"/>
      <c r="O25" s="887"/>
      <c r="T25" s="332"/>
      <c r="U25" s="26"/>
    </row>
    <row r="26" spans="1:25" ht="26.1" customHeight="1">
      <c r="A26" s="427"/>
      <c r="B26" s="234"/>
      <c r="C26" s="1048"/>
      <c r="D26" s="216" t="str">
        <f>В!I21</f>
        <v>Кемеровская область</v>
      </c>
      <c r="E26" s="190" t="str">
        <f>В!H21</f>
        <v>09.10.2002</v>
      </c>
      <c r="F26" s="35"/>
      <c r="G26" s="22"/>
      <c r="H26" s="51"/>
      <c r="I26" s="1119">
        <v>0</v>
      </c>
      <c r="J26" s="1120" t="str">
        <f>IF(I26&gt;0,INDEX(В!$D$11:$D$120,I26+(I26-1),1)," ")</f>
        <v xml:space="preserve"> </v>
      </c>
      <c r="K26" s="34"/>
      <c r="M26" s="53"/>
      <c r="N26" s="105"/>
      <c r="O26" s="164"/>
      <c r="R26" s="20"/>
      <c r="S26" s="29"/>
      <c r="T26" s="211"/>
      <c r="U26" s="26"/>
    </row>
    <row r="27" spans="1:25" ht="26.1" customHeight="1" thickBot="1">
      <c r="A27" s="427"/>
      <c r="B27" s="125"/>
      <c r="C27" s="1048">
        <v>7</v>
      </c>
      <c r="D27" s="206" t="str">
        <f>В!D23</f>
        <v>РЯБКО Ирина</v>
      </c>
      <c r="E27" s="115" t="str">
        <f>В!G23</f>
        <v>КМС</v>
      </c>
      <c r="F27" s="34"/>
      <c r="H27" s="51"/>
      <c r="I27" s="1119"/>
      <c r="J27" s="1120"/>
      <c r="M27" s="20"/>
      <c r="N27" s="207"/>
      <c r="O27" s="211"/>
      <c r="R27" s="20"/>
      <c r="S27" s="29"/>
      <c r="T27" s="211"/>
      <c r="U27" s="26"/>
      <c r="X27" s="900" t="s">
        <v>204</v>
      </c>
      <c r="Y27" s="900"/>
    </row>
    <row r="28" spans="1:25" ht="26.1" customHeight="1" thickBot="1">
      <c r="A28" s="427"/>
      <c r="B28" s="247"/>
      <c r="C28" s="1051"/>
      <c r="D28" s="241" t="str">
        <f>В!I23</f>
        <v>Красноярский край</v>
      </c>
      <c r="E28" s="191" t="str">
        <f>В!H23</f>
        <v>07.10.2003</v>
      </c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26"/>
      <c r="V28" s="1"/>
      <c r="X28" s="1137">
        <v>0</v>
      </c>
      <c r="Y28" s="1139" t="str">
        <f>IF(X28&gt;0,INDEX(В!$D$11:$D$120,X28+(X28-1),1)," ")</f>
        <v xml:space="preserve"> </v>
      </c>
    </row>
    <row r="29" spans="1:25" ht="26.1" customHeight="1" thickTop="1" thickBot="1">
      <c r="B29" s="248"/>
      <c r="C29" s="1054">
        <v>8</v>
      </c>
      <c r="D29" s="240" t="str">
        <f>В!D25</f>
        <v>ДАРЖАА Алдынай</v>
      </c>
      <c r="E29" s="131" t="str">
        <f>В!G25</f>
        <v>КМС</v>
      </c>
      <c r="H29" s="92"/>
      <c r="I29" s="207"/>
      <c r="J29" s="330"/>
      <c r="K29" s="93"/>
      <c r="M29" s="20"/>
      <c r="N29" s="207"/>
      <c r="O29" s="211"/>
      <c r="R29" s="20"/>
      <c r="S29" s="29"/>
      <c r="T29" s="211"/>
      <c r="U29" s="26"/>
      <c r="X29" s="1138"/>
      <c r="Y29" s="1140"/>
    </row>
    <row r="30" spans="1:25" ht="26.1" customHeight="1">
      <c r="B30" s="234"/>
      <c r="C30" s="1048"/>
      <c r="D30" s="216" t="str">
        <f>В!I25</f>
        <v>Республика Тыва</v>
      </c>
      <c r="E30" s="190" t="str">
        <f>В!H25</f>
        <v>24.03.2000</v>
      </c>
      <c r="F30" s="35"/>
      <c r="G30" s="22"/>
      <c r="H30" s="51"/>
      <c r="I30" s="1119">
        <v>0</v>
      </c>
      <c r="J30" s="1120" t="str">
        <f>IF(I30&gt;0,INDEX(В!$D$11:$D$120,I30+(I30-1),1)," ")</f>
        <v xml:space="preserve"> </v>
      </c>
      <c r="M30" s="20"/>
      <c r="N30" s="207"/>
      <c r="O30" s="211"/>
      <c r="R30" s="20"/>
      <c r="S30" s="29"/>
      <c r="T30" s="211"/>
      <c r="U30" s="26"/>
    </row>
    <row r="31" spans="1:25" ht="26.1" customHeight="1">
      <c r="B31" s="125"/>
      <c r="C31" s="1048">
        <v>9</v>
      </c>
      <c r="D31" s="206" t="str">
        <f>В!D27</f>
        <v>САГАЛАКОВА Алена</v>
      </c>
      <c r="E31" s="115" t="str">
        <f>В!G27</f>
        <v>КМС</v>
      </c>
      <c r="F31" s="34"/>
      <c r="H31" s="51"/>
      <c r="I31" s="1119"/>
      <c r="J31" s="1120"/>
      <c r="K31" s="25"/>
      <c r="M31" s="20"/>
      <c r="N31" s="207"/>
      <c r="O31" s="211"/>
      <c r="R31" s="20"/>
      <c r="S31" s="29"/>
      <c r="T31" s="211"/>
      <c r="U31" s="26"/>
    </row>
    <row r="32" spans="1:25" ht="26.1" customHeight="1" thickBot="1">
      <c r="B32" s="242"/>
      <c r="C32" s="1084"/>
      <c r="D32" s="241" t="str">
        <f>В!I27</f>
        <v>Республика Хакасия</v>
      </c>
      <c r="E32" s="191" t="str">
        <f>В!H27</f>
        <v>24.04.2002</v>
      </c>
      <c r="H32" s="20"/>
      <c r="I32" s="207"/>
      <c r="J32" s="330"/>
      <c r="K32" s="26"/>
      <c r="L32" s="21"/>
      <c r="M32" s="51"/>
      <c r="N32" s="1119">
        <v>0</v>
      </c>
      <c r="O32" s="887" t="str">
        <f>IF(N32&gt;0,INDEX(В!$D$11:$D$120,N32+(N32-1),1)," ")</f>
        <v xml:space="preserve"> </v>
      </c>
      <c r="P32" s="54"/>
      <c r="R32" s="20"/>
      <c r="S32" s="29"/>
      <c r="T32" s="211"/>
      <c r="U32" s="26"/>
    </row>
    <row r="33" spans="1:21" ht="26.1" customHeight="1" thickTop="1">
      <c r="A33" s="427"/>
      <c r="B33" s="124"/>
      <c r="C33" s="1047">
        <v>10</v>
      </c>
      <c r="D33" s="240" t="str">
        <f>В!D29</f>
        <v>БУДЕГЕЧИ Снежана</v>
      </c>
      <c r="E33" s="131" t="str">
        <f>В!G29</f>
        <v>КМС</v>
      </c>
      <c r="H33" s="20"/>
      <c r="I33" s="207"/>
      <c r="J33" s="330"/>
      <c r="K33" s="26"/>
      <c r="M33" s="51"/>
      <c r="N33" s="1119"/>
      <c r="O33" s="887"/>
      <c r="P33" s="35"/>
      <c r="R33" s="20"/>
      <c r="S33" s="29"/>
      <c r="T33" s="211"/>
      <c r="U33" s="26"/>
    </row>
    <row r="34" spans="1:21" ht="26.1" customHeight="1">
      <c r="A34" s="427"/>
      <c r="B34" s="234"/>
      <c r="C34" s="1048"/>
      <c r="D34" s="216" t="str">
        <f>В!I29</f>
        <v>Республика Хакасия</v>
      </c>
      <c r="E34" s="190" t="str">
        <f>В!H29</f>
        <v>23.12.2004</v>
      </c>
      <c r="F34" s="35"/>
      <c r="G34" s="22"/>
      <c r="H34" s="51"/>
      <c r="I34" s="1119">
        <v>0</v>
      </c>
      <c r="J34" s="1120" t="str">
        <f>IF(I34&gt;0,INDEX(В!$D$11:$D$120,I34+(I34-1),1)," ")</f>
        <v xml:space="preserve"> </v>
      </c>
      <c r="K34" s="34"/>
      <c r="M34" s="53"/>
      <c r="N34" s="105"/>
      <c r="O34" s="164"/>
      <c r="P34" s="26"/>
      <c r="R34" s="20"/>
      <c r="S34" s="29"/>
      <c r="T34" s="211"/>
      <c r="U34" s="26"/>
    </row>
    <row r="35" spans="1:21" ht="26.1" customHeight="1">
      <c r="A35" s="427"/>
      <c r="B35" s="136"/>
      <c r="C35" s="1048">
        <v>11</v>
      </c>
      <c r="D35" s="206" t="str">
        <f>В!D31</f>
        <v>АБРАМОВА Нина</v>
      </c>
      <c r="E35" s="115" t="str">
        <f>В!G31</f>
        <v>КМС</v>
      </c>
      <c r="F35" s="34"/>
      <c r="H35" s="51"/>
      <c r="I35" s="1119"/>
      <c r="J35" s="1120"/>
      <c r="M35" s="20"/>
      <c r="N35" s="207"/>
      <c r="O35" s="211"/>
      <c r="P35" s="26"/>
      <c r="R35" s="20"/>
      <c r="S35" s="29"/>
      <c r="T35" s="211"/>
      <c r="U35" s="26"/>
    </row>
    <row r="36" spans="1:21" ht="26.1" customHeight="1" thickBot="1">
      <c r="A36" s="427"/>
      <c r="B36" s="126"/>
      <c r="C36" s="1051"/>
      <c r="D36" s="241" t="str">
        <f>В!I31</f>
        <v>Республика Хакасия</v>
      </c>
      <c r="E36" s="191" t="str">
        <f>В!H31</f>
        <v>13.06.2001</v>
      </c>
      <c r="H36" s="20"/>
      <c r="I36" s="207"/>
      <c r="J36" s="330"/>
      <c r="M36" s="20"/>
      <c r="N36" s="207"/>
      <c r="O36" s="211"/>
      <c r="P36" s="26"/>
      <c r="R36" s="51"/>
      <c r="S36" s="1119">
        <v>0</v>
      </c>
      <c r="T36" s="887" t="str">
        <f>IF(S36&gt;0,INDEX(В!$D$11:$D$120,S36+(S36-1),1)," ")</f>
        <v xml:space="preserve"> </v>
      </c>
      <c r="U36" s="22"/>
    </row>
    <row r="37" spans="1:21" ht="26.1" customHeight="1" thickTop="1">
      <c r="B37" s="127"/>
      <c r="C37" s="1054">
        <v>12</v>
      </c>
      <c r="D37" s="240" t="str">
        <f>В!D33</f>
        <v>ЧЕПСАРАКОВА Валерия</v>
      </c>
      <c r="E37" s="131" t="str">
        <f>В!G33</f>
        <v>МСМК</v>
      </c>
      <c r="H37" s="20"/>
      <c r="I37" s="207"/>
      <c r="J37" s="330"/>
      <c r="M37" s="20"/>
      <c r="N37" s="207"/>
      <c r="O37" s="211"/>
      <c r="P37" s="26"/>
      <c r="Q37" s="35"/>
      <c r="R37" s="51"/>
      <c r="S37" s="1119"/>
      <c r="T37" s="887"/>
      <c r="U37" s="47"/>
    </row>
    <row r="38" spans="1:21" ht="26.1" customHeight="1">
      <c r="B38" s="106"/>
      <c r="C38" s="1048"/>
      <c r="D38" s="216" t="str">
        <f>В!I33</f>
        <v>Республика Хакасия</v>
      </c>
      <c r="E38" s="190" t="str">
        <f>В!H33</f>
        <v>31.01.1989</v>
      </c>
      <c r="F38" s="35"/>
      <c r="G38" s="22"/>
      <c r="H38" s="51"/>
      <c r="I38" s="1119">
        <v>0</v>
      </c>
      <c r="J38" s="1120" t="str">
        <f>IF(I38&gt;0,INDEX(В!$D$11:$D$120,I38+(I38-1),1)," ")</f>
        <v xml:space="preserve"> </v>
      </c>
      <c r="K38" s="21"/>
      <c r="M38" s="20"/>
      <c r="N38" s="207"/>
      <c r="O38" s="211"/>
      <c r="P38" s="26"/>
    </row>
    <row r="39" spans="1:21" ht="26.1" customHeight="1">
      <c r="B39" s="136"/>
      <c r="C39" s="1048">
        <v>13</v>
      </c>
      <c r="D39" s="206" t="str">
        <f>В!D35</f>
        <v>ФИО13</v>
      </c>
      <c r="E39" s="115" t="str">
        <f>В!G35</f>
        <v>р13</v>
      </c>
      <c r="F39" s="34"/>
      <c r="H39" s="51"/>
      <c r="I39" s="1119"/>
      <c r="J39" s="1120"/>
      <c r="K39" s="25"/>
      <c r="M39" s="20"/>
      <c r="N39" s="207"/>
      <c r="O39" s="211"/>
      <c r="P39" s="26"/>
    </row>
    <row r="40" spans="1:21" ht="26.1" customHeight="1" thickBot="1">
      <c r="B40" s="107"/>
      <c r="C40" s="1051"/>
      <c r="D40" s="241" t="str">
        <f>В!I35</f>
        <v>город13</v>
      </c>
      <c r="E40" s="191" t="str">
        <f>В!H35</f>
        <v>дата13</v>
      </c>
      <c r="H40" s="20"/>
      <c r="I40" s="207"/>
      <c r="J40" s="330"/>
      <c r="K40" s="26"/>
      <c r="L40" s="21"/>
      <c r="M40" s="51"/>
      <c r="N40" s="1119">
        <v>0</v>
      </c>
      <c r="O40" s="887" t="str">
        <f>IF(N40&gt;0,INDEX(В!$D$11:$D$120,N40+(N40-1),1)," ")</f>
        <v xml:space="preserve"> </v>
      </c>
      <c r="P40" s="34"/>
    </row>
    <row r="41" spans="1:21" ht="26.1" customHeight="1" thickTop="1">
      <c r="A41" s="427"/>
      <c r="B41" s="239"/>
      <c r="C41" s="1054">
        <v>14</v>
      </c>
      <c r="D41" s="240" t="str">
        <f>В!D37</f>
        <v>ФИО14</v>
      </c>
      <c r="E41" s="131" t="str">
        <f>В!G37</f>
        <v>р14</v>
      </c>
      <c r="F41" s="21"/>
      <c r="H41" s="20"/>
      <c r="I41" s="207"/>
      <c r="J41" s="330"/>
      <c r="K41" s="26"/>
      <c r="M41" s="51"/>
      <c r="N41" s="1119"/>
      <c r="O41" s="887"/>
    </row>
    <row r="42" spans="1:21" ht="26.1" customHeight="1">
      <c r="A42" s="427"/>
      <c r="B42" s="106"/>
      <c r="C42" s="1048"/>
      <c r="D42" s="217" t="str">
        <f>В!I37</f>
        <v>город14</v>
      </c>
      <c r="E42" s="190" t="str">
        <f>В!H37</f>
        <v>дата14</v>
      </c>
      <c r="F42" s="35"/>
      <c r="G42" s="22"/>
      <c r="H42" s="51"/>
      <c r="I42" s="1119">
        <v>0</v>
      </c>
      <c r="J42" s="1120" t="str">
        <f>IF(I42&gt;0,INDEX(В!$D$11:$D$120,I42+(I42-1),1)," ")</f>
        <v xml:space="preserve"> </v>
      </c>
      <c r="K42" s="34"/>
    </row>
    <row r="43" spans="1:21" ht="26.1" customHeight="1">
      <c r="A43" s="427"/>
      <c r="B43" s="136"/>
      <c r="C43" s="1048">
        <v>15</v>
      </c>
      <c r="D43" s="206" t="str">
        <f>В!D39</f>
        <v>ФИО15</v>
      </c>
      <c r="E43" s="115" t="str">
        <f>В!G39</f>
        <v>р15</v>
      </c>
      <c r="F43" s="34"/>
      <c r="H43" s="51"/>
      <c r="I43" s="1119"/>
      <c r="J43" s="1120"/>
    </row>
    <row r="44" spans="1:21" ht="26.1" customHeight="1">
      <c r="A44" s="427"/>
      <c r="B44" s="106"/>
      <c r="C44" s="1048"/>
      <c r="D44" s="216" t="str">
        <f>В!I39</f>
        <v>город15</v>
      </c>
      <c r="E44" s="190" t="str">
        <f>В!H39</f>
        <v>дата15</v>
      </c>
      <c r="H44" s="20"/>
      <c r="I44" s="20"/>
      <c r="J44" s="20"/>
    </row>
    <row r="45" spans="1:21" ht="21" customHeight="1">
      <c r="B45" s="27"/>
      <c r="C45" s="55"/>
      <c r="D45" s="56"/>
      <c r="E45" s="57"/>
      <c r="H45" s="20"/>
      <c r="I45" s="20"/>
      <c r="J45" s="20"/>
    </row>
    <row r="46" spans="1:21" ht="21" customHeight="1">
      <c r="B46" s="27"/>
      <c r="C46" s="55"/>
      <c r="D46" s="56"/>
      <c r="E46" s="57"/>
      <c r="H46" s="20"/>
      <c r="I46" s="20"/>
      <c r="J46" s="20"/>
    </row>
    <row r="47" spans="1:21" ht="21" customHeight="1" thickBot="1">
      <c r="B47" s="27"/>
      <c r="C47" s="55"/>
      <c r="D47" s="56"/>
      <c r="E47" s="57"/>
      <c r="H47" s="20"/>
      <c r="I47" s="20"/>
      <c r="J47" s="20"/>
    </row>
    <row r="48" spans="1:21" ht="15" customHeight="1">
      <c r="B48" s="60"/>
      <c r="C48" s="66"/>
      <c r="D48" s="67"/>
      <c r="E48" s="68"/>
      <c r="F48" s="40"/>
      <c r="G48" s="40"/>
      <c r="H48" s="61"/>
      <c r="I48" s="61"/>
      <c r="J48" s="61"/>
      <c r="K48" s="40"/>
      <c r="L48" s="40"/>
      <c r="M48" s="40"/>
      <c r="N48" s="40"/>
      <c r="O48" s="40"/>
      <c r="P48" s="41"/>
    </row>
    <row r="49" spans="2:25" ht="21" customHeight="1" thickBot="1">
      <c r="B49" s="62"/>
      <c r="C49" s="55"/>
      <c r="D49" s="995" t="s">
        <v>213</v>
      </c>
      <c r="E49" s="995"/>
      <c r="F49" s="995"/>
      <c r="G49" s="105"/>
      <c r="H49" s="900" t="s">
        <v>216</v>
      </c>
      <c r="I49" s="900"/>
      <c r="J49" s="900"/>
      <c r="P49" s="42"/>
    </row>
    <row r="50" spans="2:25" ht="21" customHeight="1">
      <c r="B50" s="62"/>
      <c r="C50" s="55"/>
      <c r="D50" s="56"/>
      <c r="E50" s="57"/>
      <c r="H50" s="20"/>
      <c r="I50" s="20"/>
      <c r="J50" s="20"/>
      <c r="P50" s="42"/>
      <c r="R50" s="1069" t="s">
        <v>33</v>
      </c>
      <c r="S50" s="1070"/>
      <c r="T50" s="619" t="s">
        <v>25</v>
      </c>
      <c r="U50" s="1133"/>
      <c r="V50" s="1133"/>
      <c r="W50" s="1133"/>
      <c r="X50" s="1133"/>
      <c r="Y50" s="1134"/>
    </row>
    <row r="51" spans="2:25" ht="21" customHeight="1" thickBot="1">
      <c r="B51" s="62"/>
      <c r="C51" s="48"/>
      <c r="D51" s="91"/>
      <c r="E51" s="994" t="s">
        <v>214</v>
      </c>
      <c r="F51" s="994"/>
      <c r="G51" s="994"/>
      <c r="H51" s="994"/>
      <c r="I51" s="994"/>
      <c r="J51" s="994"/>
      <c r="M51" s="860"/>
      <c r="N51" s="860"/>
      <c r="O51" s="860"/>
      <c r="P51" s="42"/>
      <c r="R51" s="1071"/>
      <c r="S51" s="1072"/>
      <c r="T51" s="620"/>
      <c r="U51" s="1135"/>
      <c r="V51" s="1135"/>
      <c r="W51" s="1135"/>
      <c r="X51" s="1135"/>
      <c r="Y51" s="1136"/>
    </row>
    <row r="52" spans="2:25" ht="26.1" customHeight="1">
      <c r="B52" s="111"/>
      <c r="C52" s="1048">
        <v>0</v>
      </c>
      <c r="D52" s="887" t="str">
        <f>IF(C52&gt;0,INDEX(В!$D$11:$D$120,C52+(C52-1),1)," ")</f>
        <v xml:space="preserve"> </v>
      </c>
      <c r="E52" s="49"/>
      <c r="H52" s="36"/>
      <c r="I52" s="69"/>
      <c r="J52" s="70"/>
      <c r="M52" s="36"/>
      <c r="N52" s="69"/>
      <c r="O52" s="37"/>
      <c r="P52" s="42"/>
      <c r="R52" s="1077">
        <v>1</v>
      </c>
      <c r="S52" s="1078"/>
      <c r="T52" s="881" t="str">
        <f>Y28</f>
        <v xml:space="preserve"> </v>
      </c>
      <c r="U52" s="881"/>
      <c r="V52" s="881"/>
      <c r="W52" s="881"/>
      <c r="X52" s="881"/>
      <c r="Y52" s="1132"/>
    </row>
    <row r="53" spans="2:25" ht="26.1" customHeight="1" thickBot="1">
      <c r="B53" s="112"/>
      <c r="C53" s="1048"/>
      <c r="D53" s="887"/>
      <c r="E53" s="35"/>
      <c r="F53" s="21"/>
      <c r="G53" s="1"/>
      <c r="H53" s="136"/>
      <c r="I53" s="1119">
        <v>0</v>
      </c>
      <c r="J53" s="887" t="str">
        <f>IF(I53&gt;0,INDEX(В!$D$11:$D$120,I53+(I53-1),1)," ")</f>
        <v xml:space="preserve"> </v>
      </c>
      <c r="N53" s="900" t="s">
        <v>205</v>
      </c>
      <c r="O53" s="900"/>
      <c r="P53" s="42"/>
      <c r="R53" s="1064"/>
      <c r="S53" s="1065"/>
      <c r="T53" s="826"/>
      <c r="U53" s="826"/>
      <c r="V53" s="826"/>
      <c r="W53" s="826"/>
      <c r="X53" s="826"/>
      <c r="Y53" s="1121"/>
    </row>
    <row r="54" spans="2:25" ht="26.1" customHeight="1">
      <c r="B54" s="111"/>
      <c r="C54" s="1048">
        <v>0</v>
      </c>
      <c r="D54" s="887" t="str">
        <f>IF(C54&gt;0,INDEX(В!$D$11:$D$120,C54+(C54-1),1)," ")</f>
        <v xml:space="preserve"> </v>
      </c>
      <c r="E54" s="34"/>
      <c r="H54" s="106"/>
      <c r="I54" s="1119"/>
      <c r="J54" s="887"/>
      <c r="K54" s="35"/>
      <c r="L54" s="21"/>
      <c r="M54" s="1"/>
      <c r="N54" s="1124">
        <v>0</v>
      </c>
      <c r="O54" s="1126" t="str">
        <f>IF(N54&gt;0,INDEX(В!$D$11:$D$120,N54+(N54-1),1)," ")</f>
        <v xml:space="preserve"> </v>
      </c>
      <c r="P54" s="42"/>
      <c r="R54" s="1064">
        <v>2</v>
      </c>
      <c r="S54" s="1065"/>
      <c r="T54" s="1122"/>
      <c r="U54" s="1122"/>
      <c r="V54" s="1122"/>
      <c r="W54" s="1122"/>
      <c r="X54" s="1122"/>
      <c r="Y54" s="1123"/>
    </row>
    <row r="55" spans="2:25" ht="26.1" customHeight="1" thickBot="1">
      <c r="B55" s="112"/>
      <c r="C55" s="1048"/>
      <c r="D55" s="887"/>
      <c r="H55" s="136"/>
      <c r="I55" s="1119">
        <v>0</v>
      </c>
      <c r="J55" s="887" t="str">
        <f>IF(I55&gt;0,INDEX(В!$D$11:$D$120,I55+(I55-1),1)," ")</f>
        <v xml:space="preserve"> </v>
      </c>
      <c r="K55" s="22"/>
      <c r="N55" s="1125"/>
      <c r="O55" s="1127"/>
      <c r="P55" s="42"/>
      <c r="R55" s="1064"/>
      <c r="S55" s="1065"/>
      <c r="T55" s="1122"/>
      <c r="U55" s="1122"/>
      <c r="V55" s="1122"/>
      <c r="W55" s="1122"/>
      <c r="X55" s="1122"/>
      <c r="Y55" s="1123"/>
    </row>
    <row r="56" spans="2:25" ht="26.1" customHeight="1">
      <c r="B56" s="43"/>
      <c r="C56" s="105"/>
      <c r="D56" s="109"/>
      <c r="H56" s="136"/>
      <c r="I56" s="1119"/>
      <c r="J56" s="887"/>
      <c r="N56" s="72"/>
      <c r="O56" s="72"/>
      <c r="P56" s="42"/>
      <c r="R56" s="1064">
        <v>3</v>
      </c>
      <c r="S56" s="1065"/>
      <c r="T56" s="826" t="str">
        <f>O54</f>
        <v xml:space="preserve"> </v>
      </c>
      <c r="U56" s="826"/>
      <c r="V56" s="826"/>
      <c r="W56" s="826"/>
      <c r="X56" s="826"/>
      <c r="Y56" s="1121"/>
    </row>
    <row r="57" spans="2:25" ht="26.1" customHeight="1">
      <c r="B57" s="43"/>
      <c r="C57" s="105"/>
      <c r="D57" s="109"/>
      <c r="M57" s="3"/>
      <c r="N57" s="3"/>
      <c r="O57" s="3"/>
      <c r="P57" s="42"/>
      <c r="R57" s="1064"/>
      <c r="S57" s="1065"/>
      <c r="T57" s="826"/>
      <c r="U57" s="826"/>
      <c r="V57" s="826"/>
      <c r="W57" s="826"/>
      <c r="X57" s="826"/>
      <c r="Y57" s="1121"/>
    </row>
    <row r="58" spans="2:25" ht="26.1" customHeight="1">
      <c r="B58" s="43"/>
      <c r="C58" s="105"/>
      <c r="D58" s="109"/>
      <c r="E58" s="994" t="s">
        <v>215</v>
      </c>
      <c r="F58" s="994"/>
      <c r="G58" s="994"/>
      <c r="H58" s="994"/>
      <c r="I58" s="994"/>
      <c r="J58" s="994"/>
      <c r="P58" s="42"/>
      <c r="R58" s="1064">
        <v>3</v>
      </c>
      <c r="S58" s="1065"/>
      <c r="T58" s="826" t="str">
        <f>O61</f>
        <v xml:space="preserve"> </v>
      </c>
      <c r="U58" s="826"/>
      <c r="V58" s="826"/>
      <c r="W58" s="826"/>
      <c r="X58" s="826"/>
      <c r="Y58" s="1121"/>
    </row>
    <row r="59" spans="2:25" ht="26.1" customHeight="1">
      <c r="B59" s="111"/>
      <c r="C59" s="1048">
        <v>0</v>
      </c>
      <c r="D59" s="887" t="str">
        <f>IF(C59&gt;0,INDEX(В!$D$11:$D$120,C59+(C59-1),1)," ")</f>
        <v xml:space="preserve"> </v>
      </c>
      <c r="H59" s="36"/>
      <c r="I59" s="69"/>
      <c r="J59" s="70"/>
      <c r="M59" s="36"/>
      <c r="N59" s="69"/>
      <c r="O59" s="37"/>
      <c r="P59" s="42"/>
      <c r="R59" s="1064"/>
      <c r="S59" s="1065"/>
      <c r="T59" s="826"/>
      <c r="U59" s="826"/>
      <c r="V59" s="826"/>
      <c r="W59" s="826"/>
      <c r="X59" s="826"/>
      <c r="Y59" s="1121"/>
    </row>
    <row r="60" spans="2:25" ht="26.1" customHeight="1" thickBot="1">
      <c r="B60" s="112"/>
      <c r="C60" s="1048"/>
      <c r="D60" s="887"/>
      <c r="E60" s="35"/>
      <c r="F60" s="21"/>
      <c r="G60" s="1"/>
      <c r="H60" s="136"/>
      <c r="I60" s="1119">
        <v>0</v>
      </c>
      <c r="J60" s="887" t="str">
        <f>IF(I60&gt;0,INDEX(В!$D$11:$D$120,I60+(I60-1),1)," ")</f>
        <v xml:space="preserve"> </v>
      </c>
      <c r="N60" s="900" t="s">
        <v>205</v>
      </c>
      <c r="O60" s="900"/>
      <c r="P60" s="42"/>
      <c r="R60" s="1064">
        <v>5</v>
      </c>
      <c r="S60" s="1065"/>
      <c r="T60" s="1122"/>
      <c r="U60" s="1122"/>
      <c r="V60" s="1122"/>
      <c r="W60" s="1122"/>
      <c r="X60" s="1122"/>
      <c r="Y60" s="1123"/>
    </row>
    <row r="61" spans="2:25" ht="26.1" customHeight="1">
      <c r="B61" s="111"/>
      <c r="C61" s="1048">
        <v>0</v>
      </c>
      <c r="D61" s="887" t="str">
        <f>IF(C61&gt;0,INDEX(В!$D$11:$D$120,C61+(C61-1),1)," ")</f>
        <v xml:space="preserve"> </v>
      </c>
      <c r="E61" s="34"/>
      <c r="H61" s="106"/>
      <c r="I61" s="1119"/>
      <c r="J61" s="887"/>
      <c r="K61" s="25"/>
      <c r="L61" s="21"/>
      <c r="M61" s="1"/>
      <c r="N61" s="1124">
        <v>0</v>
      </c>
      <c r="O61" s="1126" t="str">
        <f>IF(N61&gt;0,INDEX(В!$D$11:$D$120,N61+(N61-1),1)," ")</f>
        <v xml:space="preserve"> </v>
      </c>
      <c r="P61" s="42"/>
      <c r="R61" s="1064"/>
      <c r="S61" s="1065"/>
      <c r="T61" s="1122"/>
      <c r="U61" s="1122"/>
      <c r="V61" s="1122"/>
      <c r="W61" s="1122"/>
      <c r="X61" s="1122"/>
      <c r="Y61" s="1123"/>
    </row>
    <row r="62" spans="2:25" ht="26.1" customHeight="1" thickBot="1">
      <c r="B62" s="112"/>
      <c r="C62" s="1048"/>
      <c r="D62" s="887"/>
      <c r="H62" s="136"/>
      <c r="I62" s="1119">
        <v>0</v>
      </c>
      <c r="J62" s="887" t="str">
        <f>IF(I62&gt;0,INDEX(В!$D$11:$D$120,I62+(I62-1),1)," ")</f>
        <v xml:space="preserve"> </v>
      </c>
      <c r="K62" s="22"/>
      <c r="N62" s="1125"/>
      <c r="O62" s="1127"/>
      <c r="P62" s="42"/>
      <c r="R62" s="1064">
        <v>5</v>
      </c>
      <c r="S62" s="1065"/>
      <c r="T62" s="1122"/>
      <c r="U62" s="1122"/>
      <c r="V62" s="1122"/>
      <c r="W62" s="1122"/>
      <c r="X62" s="1122"/>
      <c r="Y62" s="1123"/>
    </row>
    <row r="63" spans="2:25" ht="26.1" customHeight="1" thickBot="1">
      <c r="B63" s="43"/>
      <c r="H63" s="106"/>
      <c r="I63" s="1119"/>
      <c r="J63" s="887"/>
      <c r="P63" s="42"/>
      <c r="R63" s="1128"/>
      <c r="S63" s="1129"/>
      <c r="T63" s="1130"/>
      <c r="U63" s="1130"/>
      <c r="V63" s="1130"/>
      <c r="W63" s="1130"/>
      <c r="X63" s="1130"/>
      <c r="Y63" s="1131"/>
    </row>
    <row r="64" spans="2:25" ht="21" customHeight="1" thickBot="1">
      <c r="B64" s="44"/>
      <c r="C64" s="45"/>
      <c r="D64" s="45"/>
      <c r="E64" s="45"/>
      <c r="F64" s="45"/>
      <c r="G64" s="45"/>
      <c r="H64" s="63"/>
      <c r="I64" s="64"/>
      <c r="J64" s="65"/>
      <c r="K64" s="45"/>
      <c r="L64" s="45"/>
      <c r="M64" s="45"/>
      <c r="N64" s="45"/>
      <c r="O64" s="45"/>
      <c r="P64" s="46"/>
    </row>
    <row r="65" spans="3:15" ht="21" customHeight="1">
      <c r="H65" s="36"/>
      <c r="I65" s="29"/>
      <c r="J65" s="37"/>
    </row>
    <row r="66" spans="3:15" ht="21" customHeight="1"/>
    <row r="67" spans="3:15" ht="21" customHeight="1"/>
    <row r="68" spans="3:15" ht="21" customHeight="1"/>
    <row r="69" spans="3:15" ht="26.1" customHeight="1">
      <c r="C69" s="80" t="str">
        <f>В!A120</f>
        <v xml:space="preserve">Главный судья соревнований, </v>
      </c>
      <c r="D69" s="80"/>
      <c r="E69" s="80"/>
      <c r="F69" s="140"/>
      <c r="G69" s="140"/>
      <c r="H69" s="140"/>
      <c r="I69" s="140"/>
      <c r="J69" s="140"/>
      <c r="K69" s="80"/>
      <c r="L69" s="80" t="str">
        <f>В!G120</f>
        <v>Ярулин ДФ</v>
      </c>
      <c r="M69" s="80"/>
      <c r="N69" s="80"/>
      <c r="O69" s="80"/>
    </row>
    <row r="70" spans="3:15" ht="26.1" customHeight="1">
      <c r="C70" s="80" t="str">
        <f>В!A121</f>
        <v>ССВК</v>
      </c>
      <c r="D70" s="80"/>
      <c r="E70" s="80"/>
      <c r="F70" s="80"/>
      <c r="G70" s="80"/>
      <c r="H70" s="80"/>
      <c r="I70" s="80"/>
      <c r="J70" s="80"/>
      <c r="K70" s="80"/>
      <c r="L70" s="80" t="str">
        <f>В!G121</f>
        <v>г.Новосибирск</v>
      </c>
      <c r="M70" s="80"/>
      <c r="N70" s="80"/>
      <c r="O70" s="80"/>
    </row>
    <row r="71" spans="3:15" ht="26.1" customHeight="1"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</row>
    <row r="72" spans="3:15" ht="26.1" customHeight="1">
      <c r="C72" s="80" t="str">
        <f>В!A123</f>
        <v>Главный секретарь соревнований,</v>
      </c>
      <c r="D72" s="80"/>
      <c r="E72" s="80"/>
      <c r="F72" s="140"/>
      <c r="G72" s="140"/>
      <c r="H72" s="140"/>
      <c r="I72" s="140"/>
      <c r="J72" s="140"/>
      <c r="K72" s="80"/>
      <c r="L72" s="80" t="str">
        <f>В!G123</f>
        <v>Колокольцова ЕВ</v>
      </c>
      <c r="M72" s="80"/>
      <c r="N72" s="80"/>
      <c r="O72" s="80"/>
    </row>
    <row r="73" spans="3:15" ht="26.1" customHeight="1">
      <c r="C73" s="80" t="str">
        <f>В!A124</f>
        <v>ССВК</v>
      </c>
      <c r="D73" s="80"/>
      <c r="E73" s="80"/>
      <c r="F73" s="80"/>
      <c r="G73" s="80"/>
      <c r="H73" s="80"/>
      <c r="I73" s="80"/>
      <c r="J73" s="80"/>
      <c r="K73" s="80"/>
      <c r="L73" s="80" t="str">
        <f>В!G124</f>
        <v>г.Кемерово</v>
      </c>
      <c r="M73" s="80"/>
      <c r="N73" s="80"/>
      <c r="O73" s="80"/>
    </row>
    <row r="74" spans="3:15" ht="21" customHeight="1">
      <c r="O74" s="2"/>
    </row>
    <row r="75" spans="3:15" ht="21" customHeight="1">
      <c r="O75" s="2"/>
    </row>
    <row r="76" spans="3:15" ht="21" customHeight="1"/>
    <row r="77" spans="3:15" ht="21" customHeight="1"/>
    <row r="78" spans="3:15" ht="21" customHeight="1"/>
    <row r="79" spans="3:15" ht="21" customHeight="1"/>
    <row r="80" spans="3:15" ht="21" customHeight="1">
      <c r="N80" s="75"/>
    </row>
    <row r="81" spans="8:15" ht="21" customHeight="1">
      <c r="N81" s="75"/>
    </row>
    <row r="82" spans="8:15" ht="21" customHeight="1">
      <c r="N82" s="75"/>
      <c r="O82" s="37"/>
    </row>
    <row r="83" spans="8:15" ht="21" customHeight="1">
      <c r="N83" s="75"/>
      <c r="O83" s="37"/>
    </row>
    <row r="84" spans="8:15" ht="21" customHeight="1">
      <c r="N84" s="75"/>
      <c r="O84" s="37"/>
    </row>
    <row r="85" spans="8:15" ht="15" customHeight="1">
      <c r="M85" s="36"/>
      <c r="N85" s="29"/>
      <c r="O85" s="37"/>
    </row>
    <row r="86" spans="8:15" ht="15" customHeight="1">
      <c r="M86" s="36"/>
      <c r="N86" s="29"/>
      <c r="O86" s="37"/>
    </row>
    <row r="87" spans="8:15" ht="18.75">
      <c r="M87" s="36"/>
      <c r="N87" s="38"/>
      <c r="O87" s="39"/>
    </row>
    <row r="88" spans="8:15" ht="18.75">
      <c r="M88" s="36"/>
      <c r="N88" s="38"/>
      <c r="O88" s="39"/>
    </row>
    <row r="90" spans="8:15" ht="15" customHeight="1">
      <c r="H90" s="36"/>
      <c r="I90" s="69"/>
      <c r="J90" s="70"/>
    </row>
    <row r="91" spans="8:15" ht="15" customHeight="1">
      <c r="H91" s="27"/>
      <c r="I91" s="69"/>
      <c r="J91" s="70"/>
      <c r="M91" s="36"/>
      <c r="N91" s="29"/>
      <c r="O91" s="37"/>
    </row>
    <row r="92" spans="8:15" ht="15" customHeight="1">
      <c r="H92" s="36"/>
      <c r="I92" s="69"/>
      <c r="J92" s="70"/>
      <c r="M92" s="27"/>
      <c r="N92" s="29"/>
      <c r="O92" s="37"/>
    </row>
    <row r="93" spans="8:15" ht="15" customHeight="1">
      <c r="H93" s="27"/>
      <c r="I93" s="69"/>
      <c r="J93" s="70"/>
      <c r="M93" s="36"/>
      <c r="N93" s="29"/>
      <c r="O93" s="37"/>
    </row>
    <row r="94" spans="8:15" ht="15" customHeight="1">
      <c r="M94" s="27"/>
      <c r="N94" s="29"/>
      <c r="O94" s="37"/>
    </row>
  </sheetData>
  <mergeCells count="104">
    <mergeCell ref="B1:Y1"/>
    <mergeCell ref="B2:Y2"/>
    <mergeCell ref="B4:Y4"/>
    <mergeCell ref="D6:X6"/>
    <mergeCell ref="U8:X9"/>
    <mergeCell ref="B11:E11"/>
    <mergeCell ref="H11:J11"/>
    <mergeCell ref="M11:O11"/>
    <mergeCell ref="O9:T9"/>
    <mergeCell ref="M12:O12"/>
    <mergeCell ref="C13:C14"/>
    <mergeCell ref="D13:D14"/>
    <mergeCell ref="H14:J14"/>
    <mergeCell ref="R14:T14"/>
    <mergeCell ref="C15:C16"/>
    <mergeCell ref="I15:I16"/>
    <mergeCell ref="J15:J16"/>
    <mergeCell ref="R15:T15"/>
    <mergeCell ref="N16:N17"/>
    <mergeCell ref="X27:Y27"/>
    <mergeCell ref="X28:X29"/>
    <mergeCell ref="Y28:Y29"/>
    <mergeCell ref="C27:C28"/>
    <mergeCell ref="C29:C30"/>
    <mergeCell ref="X20:Y20"/>
    <mergeCell ref="C21:C22"/>
    <mergeCell ref="C23:C24"/>
    <mergeCell ref="O16:O17"/>
    <mergeCell ref="C17:C18"/>
    <mergeCell ref="C19:C20"/>
    <mergeCell ref="D49:F49"/>
    <mergeCell ref="H49:J49"/>
    <mergeCell ref="E51:J51"/>
    <mergeCell ref="M51:O51"/>
    <mergeCell ref="R50:S51"/>
    <mergeCell ref="T50:Y51"/>
    <mergeCell ref="C39:C40"/>
    <mergeCell ref="C41:C42"/>
    <mergeCell ref="N40:N41"/>
    <mergeCell ref="O40:O41"/>
    <mergeCell ref="C43:C44"/>
    <mergeCell ref="I42:I43"/>
    <mergeCell ref="J42:J43"/>
    <mergeCell ref="I38:I39"/>
    <mergeCell ref="J38:J39"/>
    <mergeCell ref="T52:Y53"/>
    <mergeCell ref="C54:C55"/>
    <mergeCell ref="D54:D55"/>
    <mergeCell ref="N54:N55"/>
    <mergeCell ref="O54:O55"/>
    <mergeCell ref="I55:I56"/>
    <mergeCell ref="J55:J56"/>
    <mergeCell ref="R54:S55"/>
    <mergeCell ref="T54:Y55"/>
    <mergeCell ref="R56:S57"/>
    <mergeCell ref="C52:C53"/>
    <mergeCell ref="D52:D53"/>
    <mergeCell ref="I53:I54"/>
    <mergeCell ref="J53:J54"/>
    <mergeCell ref="N53:O53"/>
    <mergeCell ref="R52:S53"/>
    <mergeCell ref="T56:Y57"/>
    <mergeCell ref="E58:J58"/>
    <mergeCell ref="R58:S59"/>
    <mergeCell ref="T58:Y59"/>
    <mergeCell ref="C59:C60"/>
    <mergeCell ref="D59:D60"/>
    <mergeCell ref="I60:I61"/>
    <mergeCell ref="J60:J61"/>
    <mergeCell ref="N60:O60"/>
    <mergeCell ref="R60:S61"/>
    <mergeCell ref="T60:Y61"/>
    <mergeCell ref="C61:C62"/>
    <mergeCell ref="D61:D62"/>
    <mergeCell ref="N61:N62"/>
    <mergeCell ref="O61:O62"/>
    <mergeCell ref="I62:I63"/>
    <mergeCell ref="J62:J63"/>
    <mergeCell ref="R62:S63"/>
    <mergeCell ref="T62:Y63"/>
    <mergeCell ref="T36:T37"/>
    <mergeCell ref="B15:B16"/>
    <mergeCell ref="N32:N33"/>
    <mergeCell ref="O32:O33"/>
    <mergeCell ref="N24:N25"/>
    <mergeCell ref="O24:O25"/>
    <mergeCell ref="S20:S21"/>
    <mergeCell ref="T20:T21"/>
    <mergeCell ref="I26:I27"/>
    <mergeCell ref="J26:J27"/>
    <mergeCell ref="I22:I23"/>
    <mergeCell ref="J22:J23"/>
    <mergeCell ref="I18:I19"/>
    <mergeCell ref="J18:J19"/>
    <mergeCell ref="C25:C26"/>
    <mergeCell ref="I34:I35"/>
    <mergeCell ref="J34:J35"/>
    <mergeCell ref="I30:I31"/>
    <mergeCell ref="J30:J31"/>
    <mergeCell ref="C31:C32"/>
    <mergeCell ref="C33:C34"/>
    <mergeCell ref="C35:C36"/>
    <mergeCell ref="C37:C38"/>
    <mergeCell ref="S36:S37"/>
  </mergeCells>
  <pageMargins left="0.70866141732283472" right="0.11811023622047245" top="0.74803149606299213" bottom="0.74803149606299213" header="0.31496062992125984" footer="0.31496062992125984"/>
  <pageSetup paperSize="9" scale="42" fitToHeight="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92"/>
  <sheetViews>
    <sheetView view="pageBreakPreview" topLeftCell="A16" zoomScale="53" zoomScaleNormal="77" zoomScaleSheetLayoutView="53" workbookViewId="0">
      <selection activeCell="Y15" sqref="Y15"/>
    </sheetView>
  </sheetViews>
  <sheetFormatPr defaultRowHeight="15"/>
  <cols>
    <col min="1" max="1" width="1.5703125" customWidth="1"/>
    <col min="2" max="3" width="5.7109375" customWidth="1"/>
    <col min="4" max="4" width="45.140625" customWidth="1"/>
    <col min="5" max="5" width="12.42578125" customWidth="1"/>
    <col min="6" max="6" width="1.28515625" customWidth="1"/>
    <col min="7" max="7" width="1.7109375" customWidth="1"/>
    <col min="8" max="9" width="5.7109375" customWidth="1"/>
    <col min="10" max="10" width="25.7109375" customWidth="1"/>
    <col min="11" max="11" width="1.42578125" customWidth="1"/>
    <col min="12" max="12" width="1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3.7109375" customWidth="1"/>
    <col min="23" max="23" width="5.7109375" hidden="1" customWidth="1"/>
    <col min="24" max="24" width="5.7109375" customWidth="1"/>
    <col min="25" max="25" width="25.7109375" customWidth="1"/>
  </cols>
  <sheetData>
    <row r="1" spans="1:25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</row>
    <row r="2" spans="1:25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</row>
    <row r="3" spans="1:25" ht="27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</row>
    <row r="4" spans="1:25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</row>
    <row r="6" spans="1:25" ht="80.25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2"/>
    </row>
    <row r="7" spans="1:25" ht="27" customHeight="1"/>
    <row r="8" spans="1:25" ht="27" customHeight="1">
      <c r="C8" s="140" t="str">
        <f>В!H8</f>
        <v>01-02 мая 2022г</v>
      </c>
      <c r="D8" s="1"/>
      <c r="E8" s="1"/>
      <c r="F8" s="1"/>
      <c r="G8" s="1"/>
      <c r="K8" s="2"/>
      <c r="L8" s="2"/>
      <c r="M8" s="2"/>
      <c r="N8" s="2"/>
      <c r="O8" s="2"/>
      <c r="P8" s="2"/>
      <c r="Q8" s="2"/>
      <c r="R8" s="74"/>
      <c r="S8" s="74"/>
      <c r="T8" s="2"/>
      <c r="U8" s="695">
        <f>В!B8</f>
        <v>50</v>
      </c>
      <c r="V8" s="695"/>
      <c r="W8" s="695"/>
      <c r="X8" s="695"/>
    </row>
    <row r="9" spans="1:25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1141" t="s">
        <v>207</v>
      </c>
      <c r="P9" s="1141"/>
      <c r="Q9" s="1141"/>
      <c r="R9" s="1141"/>
      <c r="S9" s="1141"/>
      <c r="T9" s="1141"/>
      <c r="U9" s="605"/>
      <c r="V9" s="605"/>
      <c r="W9" s="605"/>
      <c r="X9" s="605"/>
      <c r="Y9" s="215" t="s">
        <v>3</v>
      </c>
    </row>
    <row r="10" spans="1:25" ht="27" customHeight="1">
      <c r="U10" s="1118" t="str">
        <f>В!B9</f>
        <v>WW</v>
      </c>
      <c r="V10" s="1118"/>
      <c r="W10" s="1118"/>
      <c r="X10" s="1118"/>
    </row>
    <row r="11" spans="1:25" ht="21" customHeight="1">
      <c r="B11" s="900" t="s">
        <v>217</v>
      </c>
      <c r="C11" s="900"/>
      <c r="D11" s="900"/>
      <c r="E11" s="900"/>
      <c r="F11" s="105"/>
      <c r="G11" s="105"/>
      <c r="H11" s="900" t="s">
        <v>218</v>
      </c>
      <c r="I11" s="900"/>
      <c r="J11" s="900"/>
      <c r="K11" s="105"/>
      <c r="L11" s="105"/>
      <c r="M11" s="900" t="s">
        <v>208</v>
      </c>
      <c r="N11" s="900"/>
      <c r="O11" s="900"/>
      <c r="P11" s="105"/>
      <c r="Q11" s="105"/>
      <c r="R11" s="900" t="s">
        <v>220</v>
      </c>
      <c r="S11" s="900"/>
      <c r="T11" s="900"/>
      <c r="U11" s="1118"/>
      <c r="V11" s="1118"/>
      <c r="W11" s="1118"/>
      <c r="X11" s="1118"/>
    </row>
    <row r="12" spans="1:25" ht="21" customHeight="1" thickBot="1">
      <c r="M12" s="860"/>
      <c r="N12" s="860"/>
      <c r="O12" s="860"/>
    </row>
    <row r="13" spans="1:25" ht="21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1:25" ht="21" customHeight="1" thickBot="1">
      <c r="B14" s="78" t="s">
        <v>212</v>
      </c>
      <c r="C14" s="1011"/>
      <c r="D14" s="836"/>
      <c r="E14" s="245" t="s">
        <v>219</v>
      </c>
      <c r="H14" s="3"/>
      <c r="I14" s="3"/>
      <c r="J14" s="3"/>
      <c r="R14" s="860"/>
      <c r="S14" s="860"/>
      <c r="T14" s="860"/>
    </row>
    <row r="15" spans="1:25" ht="26.1" customHeight="1">
      <c r="A15" s="1022"/>
      <c r="B15" s="320"/>
      <c r="C15" s="1047">
        <v>1</v>
      </c>
      <c r="D15" s="240" t="str">
        <f>В!D11</f>
        <v>ЦЫБЕНОВА Ханда</v>
      </c>
      <c r="E15" s="131" t="str">
        <f>В!G11</f>
        <v>МС</v>
      </c>
      <c r="H15" s="36"/>
      <c r="I15" s="69"/>
      <c r="J15" s="70"/>
      <c r="M15" s="3"/>
      <c r="N15" s="3"/>
      <c r="O15" s="3"/>
      <c r="R15" s="860"/>
      <c r="S15" s="860"/>
      <c r="T15" s="860"/>
    </row>
    <row r="16" spans="1:25" ht="26.1" customHeight="1">
      <c r="A16" s="1022"/>
      <c r="B16" s="267"/>
      <c r="C16" s="1048"/>
      <c r="D16" s="449" t="str">
        <f>В!I11</f>
        <v>Иркутская область - Республика Бурятия</v>
      </c>
      <c r="E16" s="190" t="str">
        <f>В!H11</f>
        <v>26.07.2000</v>
      </c>
      <c r="F16" s="35"/>
      <c r="G16" s="22"/>
      <c r="H16" s="201"/>
      <c r="I16" s="1119">
        <v>0</v>
      </c>
      <c r="J16" s="887" t="str">
        <f>IF(I16&gt;0,INDEX(В!$D$11:$D$120,I16+(I16-1),1)," ")</f>
        <v xml:space="preserve"> </v>
      </c>
      <c r="M16" s="20"/>
      <c r="N16" s="29"/>
      <c r="O16" s="37"/>
    </row>
    <row r="17" spans="1:25" ht="26.1" customHeight="1">
      <c r="A17" s="1022"/>
      <c r="B17" s="266"/>
      <c r="C17" s="1047">
        <v>2</v>
      </c>
      <c r="D17" s="240" t="str">
        <f>В!D13</f>
        <v>БЕКТИНА Галина</v>
      </c>
      <c r="E17" s="131" t="str">
        <f>В!G13</f>
        <v>КМС</v>
      </c>
      <c r="F17" s="34"/>
      <c r="H17" s="201"/>
      <c r="I17" s="1119"/>
      <c r="J17" s="887"/>
      <c r="K17" s="25"/>
      <c r="M17" s="20"/>
      <c r="N17" s="29"/>
      <c r="O17" s="37"/>
      <c r="R17" s="860"/>
      <c r="S17" s="860"/>
      <c r="T17" s="860"/>
    </row>
    <row r="18" spans="1:25" ht="26.1" customHeight="1" thickBot="1">
      <c r="A18" s="1022"/>
      <c r="B18" s="334"/>
      <c r="C18" s="1084"/>
      <c r="D18" s="241" t="str">
        <f>В!I13</f>
        <v>Иркутская область</v>
      </c>
      <c r="E18" s="191" t="str">
        <f>В!H13</f>
        <v>07.12.1998</v>
      </c>
      <c r="H18" s="133"/>
      <c r="I18" s="69"/>
      <c r="J18" s="300"/>
      <c r="K18" s="26"/>
      <c r="L18" s="21"/>
      <c r="M18" s="201"/>
      <c r="N18" s="1119">
        <v>0</v>
      </c>
      <c r="O18" s="887" t="str">
        <f>IF(N18&gt;0,INDEX(В!$D$11:$D$120,N18+(N18-1),1)," ")</f>
        <v xml:space="preserve"> </v>
      </c>
    </row>
    <row r="19" spans="1:25" ht="26.1" customHeight="1" thickTop="1">
      <c r="A19" s="1142"/>
      <c r="B19" s="230"/>
      <c r="C19" s="1047">
        <v>3</v>
      </c>
      <c r="D19" s="240" t="str">
        <f>В!D15</f>
        <v>ФЕДОРОВА Анжелика</v>
      </c>
      <c r="E19" s="131" t="str">
        <f>В!G15</f>
        <v>МС</v>
      </c>
      <c r="H19" s="229"/>
      <c r="I19" s="69"/>
      <c r="J19" s="300"/>
      <c r="K19" s="26"/>
      <c r="M19" s="201"/>
      <c r="N19" s="1119"/>
      <c r="O19" s="887"/>
      <c r="P19" s="35"/>
      <c r="R19" s="20"/>
      <c r="S19" s="29"/>
      <c r="T19" s="37"/>
    </row>
    <row r="20" spans="1:25" ht="26.1" customHeight="1">
      <c r="A20" s="1142"/>
      <c r="B20" s="267"/>
      <c r="C20" s="1048"/>
      <c r="D20" s="216" t="str">
        <f>В!I15</f>
        <v>Кемеровская область</v>
      </c>
      <c r="E20" s="190" t="str">
        <f>В!H15</f>
        <v>05.11.1997</v>
      </c>
      <c r="F20" s="35"/>
      <c r="G20" s="22"/>
      <c r="H20" s="201"/>
      <c r="I20" s="1119">
        <v>0</v>
      </c>
      <c r="J20" s="887" t="str">
        <f>IF(I20&gt;0,INDEX(В!$D$11:$D$120,I20+(I20-1),1)," ")</f>
        <v xml:space="preserve"> </v>
      </c>
      <c r="K20" s="34"/>
      <c r="M20" s="83"/>
      <c r="O20" s="164"/>
      <c r="P20" s="26"/>
      <c r="R20" s="20"/>
      <c r="S20" s="29"/>
      <c r="T20" s="37"/>
      <c r="U20" s="73"/>
    </row>
    <row r="21" spans="1:25" ht="26.1" customHeight="1">
      <c r="A21" s="1142"/>
      <c r="B21" s="266"/>
      <c r="C21" s="1048">
        <v>4</v>
      </c>
      <c r="D21" s="206" t="str">
        <f>В!D17</f>
        <v>БЕКБАУЛОВА Лучана</v>
      </c>
      <c r="E21" s="115" t="str">
        <f>В!G17</f>
        <v>МС</v>
      </c>
      <c r="F21" s="34"/>
      <c r="H21" s="201"/>
      <c r="I21" s="1119"/>
      <c r="J21" s="887"/>
      <c r="K21" s="47"/>
      <c r="M21" s="139"/>
      <c r="N21" s="29"/>
      <c r="O21" s="211"/>
      <c r="P21" s="26"/>
      <c r="R21" s="20"/>
      <c r="S21" s="29"/>
      <c r="T21" s="37"/>
    </row>
    <row r="22" spans="1:25" ht="26.1" customHeight="1" thickBot="1">
      <c r="A22" s="1142"/>
      <c r="B22" s="334"/>
      <c r="C22" s="1084"/>
      <c r="D22" s="251" t="str">
        <f>В!I17</f>
        <v>Кемеровская область</v>
      </c>
      <c r="E22" s="191" t="str">
        <f>В!H17</f>
        <v>10.07.2002</v>
      </c>
      <c r="H22" s="139"/>
      <c r="I22" s="29"/>
      <c r="J22" s="211"/>
      <c r="M22" s="139"/>
      <c r="N22" s="29"/>
      <c r="O22" s="211"/>
      <c r="P22" s="26"/>
      <c r="R22" s="201"/>
      <c r="S22" s="1119">
        <v>0</v>
      </c>
      <c r="T22" s="887" t="str">
        <f>IF(S22&gt;0,INDEX(В!$D$11:$D$120,S22+(S22-1),1)," ")</f>
        <v xml:space="preserve"> </v>
      </c>
      <c r="U22" s="21"/>
      <c r="X22" s="860"/>
      <c r="Y22" s="860"/>
    </row>
    <row r="23" spans="1:25" ht="26.1" customHeight="1" thickTop="1">
      <c r="A23" s="1022"/>
      <c r="B23" s="230"/>
      <c r="C23" s="1047">
        <v>5</v>
      </c>
      <c r="D23" s="240" t="str">
        <f>В!D19</f>
        <v>ТЮМЕРЕКОВА Мария</v>
      </c>
      <c r="E23" s="131" t="str">
        <f>В!G19</f>
        <v>МСМК</v>
      </c>
      <c r="H23" s="139"/>
      <c r="I23" s="29"/>
      <c r="J23" s="211"/>
      <c r="M23" s="139"/>
      <c r="N23" s="29"/>
      <c r="O23" s="211"/>
      <c r="P23" s="26"/>
      <c r="Q23" s="35"/>
      <c r="R23" s="201"/>
      <c r="S23" s="1119"/>
      <c r="T23" s="887"/>
      <c r="U23" s="26"/>
    </row>
    <row r="24" spans="1:25" ht="26.1" customHeight="1">
      <c r="A24" s="1022"/>
      <c r="B24" s="267"/>
      <c r="C24" s="1048"/>
      <c r="D24" s="449" t="str">
        <f>В!I19</f>
        <v>Кемеровская область - Свердловская область</v>
      </c>
      <c r="E24" s="190" t="str">
        <f>В!H19</f>
        <v>12.08.2000</v>
      </c>
      <c r="F24" s="35"/>
      <c r="G24" s="22"/>
      <c r="H24" s="201"/>
      <c r="I24" s="1119">
        <v>0</v>
      </c>
      <c r="J24" s="887" t="str">
        <f>IF(I24&gt;0,INDEX(В!$D$11:$D$120,I24+(I24-1),1)," ")</f>
        <v xml:space="preserve"> </v>
      </c>
      <c r="M24" s="139"/>
      <c r="N24" s="29"/>
      <c r="O24" s="211"/>
      <c r="P24" s="26"/>
      <c r="R24" s="83"/>
      <c r="T24" s="164"/>
      <c r="U24" s="26"/>
      <c r="W24" s="71"/>
    </row>
    <row r="25" spans="1:25" ht="26.1" customHeight="1">
      <c r="A25" s="1022"/>
      <c r="B25" s="266"/>
      <c r="C25" s="1048">
        <v>6</v>
      </c>
      <c r="D25" s="240" t="str">
        <f>В!D21</f>
        <v>БОЙДОЕВА Даяна</v>
      </c>
      <c r="E25" s="131" t="str">
        <f>В!G21</f>
        <v>КМС</v>
      </c>
      <c r="F25" s="34"/>
      <c r="H25" s="201"/>
      <c r="I25" s="1119"/>
      <c r="J25" s="887"/>
      <c r="K25" s="25"/>
      <c r="M25" s="139"/>
      <c r="N25" s="29"/>
      <c r="O25" s="211"/>
      <c r="P25" s="26"/>
      <c r="R25" s="83"/>
      <c r="T25" s="164"/>
      <c r="U25" s="26"/>
    </row>
    <row r="26" spans="1:25" ht="26.1" customHeight="1" thickBot="1">
      <c r="A26" s="1022"/>
      <c r="B26" s="334"/>
      <c r="C26" s="1084"/>
      <c r="D26" s="241" t="str">
        <f>В!I21</f>
        <v>Кемеровская область</v>
      </c>
      <c r="E26" s="191" t="str">
        <f>В!H21</f>
        <v>09.10.2002</v>
      </c>
      <c r="H26" s="139"/>
      <c r="I26" s="29"/>
      <c r="J26" s="211"/>
      <c r="K26" s="26"/>
      <c r="L26" s="21"/>
      <c r="M26" s="201"/>
      <c r="N26" s="1119">
        <v>0</v>
      </c>
      <c r="O26" s="887" t="str">
        <f>IF(N26&gt;0,INDEX(В!$D$11:$D$120,N26+(N26-1),1)," ")</f>
        <v xml:space="preserve"> </v>
      </c>
      <c r="P26" s="34"/>
      <c r="R26" s="83"/>
      <c r="T26" s="164"/>
      <c r="U26" s="26"/>
    </row>
    <row r="27" spans="1:25" ht="26.1" customHeight="1" thickTop="1">
      <c r="A27" s="1142"/>
      <c r="B27" s="230"/>
      <c r="C27" s="1047">
        <v>7</v>
      </c>
      <c r="D27" s="240" t="str">
        <f>В!D23</f>
        <v>РЯБКО Ирина</v>
      </c>
      <c r="E27" s="131" t="str">
        <f>В!G23</f>
        <v>КМС</v>
      </c>
      <c r="H27" s="139"/>
      <c r="I27" s="29"/>
      <c r="J27" s="211"/>
      <c r="K27" s="26"/>
      <c r="M27" s="201"/>
      <c r="N27" s="1119"/>
      <c r="O27" s="887"/>
      <c r="R27" s="83"/>
      <c r="T27" s="332"/>
      <c r="U27" s="26"/>
    </row>
    <row r="28" spans="1:25" ht="26.1" customHeight="1">
      <c r="A28" s="1142"/>
      <c r="B28" s="231"/>
      <c r="C28" s="1048"/>
      <c r="D28" s="216" t="str">
        <f>В!I23</f>
        <v>Красноярский край</v>
      </c>
      <c r="E28" s="190" t="str">
        <f>В!H23</f>
        <v>07.10.2003</v>
      </c>
      <c r="F28" s="35"/>
      <c r="G28" s="22"/>
      <c r="H28" s="201"/>
      <c r="I28" s="1119">
        <v>0</v>
      </c>
      <c r="J28" s="887" t="str">
        <f>IF(I28&gt;0,INDEX(В!$D$11:$D$120,I28+(I28-1),1)," ")</f>
        <v xml:space="preserve"> </v>
      </c>
      <c r="K28" s="34"/>
      <c r="M28" s="83"/>
      <c r="O28" s="164"/>
      <c r="R28" s="139"/>
      <c r="S28" s="29"/>
      <c r="T28" s="211"/>
      <c r="U28" s="26"/>
    </row>
    <row r="29" spans="1:25" ht="26.1" customHeight="1" thickBot="1">
      <c r="A29" s="1142"/>
      <c r="B29" s="266"/>
      <c r="C29" s="1048">
        <v>8</v>
      </c>
      <c r="D29" s="240" t="str">
        <f>В!D25</f>
        <v>ДАРЖАА Алдынай</v>
      </c>
      <c r="E29" s="131" t="str">
        <f>В!G25</f>
        <v>КМС</v>
      </c>
      <c r="F29" s="34"/>
      <c r="H29" s="201"/>
      <c r="I29" s="1119"/>
      <c r="J29" s="887"/>
      <c r="M29" s="139"/>
      <c r="N29" s="29"/>
      <c r="O29" s="211"/>
      <c r="R29" s="139"/>
      <c r="S29" s="29"/>
      <c r="T29" s="211"/>
      <c r="U29" s="26"/>
      <c r="X29" s="900" t="s">
        <v>204</v>
      </c>
      <c r="Y29" s="900"/>
    </row>
    <row r="30" spans="1:25" ht="26.1" customHeight="1" thickBot="1">
      <c r="A30" s="1142"/>
      <c r="B30" s="334"/>
      <c r="C30" s="1084"/>
      <c r="D30" s="241" t="str">
        <f>В!I25</f>
        <v>Республика Тыва</v>
      </c>
      <c r="E30" s="191" t="str">
        <f>В!H25</f>
        <v>24.03.2000</v>
      </c>
      <c r="H30" s="432"/>
      <c r="I30" s="432"/>
      <c r="J30" s="432"/>
      <c r="K30" s="432"/>
      <c r="L30" s="432"/>
      <c r="M30" s="432"/>
      <c r="N30" s="432"/>
      <c r="O30" s="432"/>
      <c r="P30" s="432"/>
      <c r="Q30" s="432"/>
      <c r="R30" s="432"/>
      <c r="S30" s="432"/>
      <c r="T30" s="432"/>
      <c r="U30" s="26"/>
      <c r="V30" s="1"/>
      <c r="X30" s="1137">
        <v>0</v>
      </c>
      <c r="Y30" s="1139" t="str">
        <f>IF(X30&gt;0,INDEX(В!$D$11:$D$120,X30+(X30-1),1)," ")</f>
        <v xml:space="preserve"> </v>
      </c>
    </row>
    <row r="31" spans="1:25" ht="26.1" customHeight="1" thickTop="1" thickBot="1">
      <c r="A31" s="1022"/>
      <c r="B31" s="230"/>
      <c r="C31" s="1047">
        <v>9</v>
      </c>
      <c r="D31" s="240" t="str">
        <f>В!D27</f>
        <v>САГАЛАКОВА Алена</v>
      </c>
      <c r="E31" s="131" t="str">
        <f>В!G27</f>
        <v>КМС</v>
      </c>
      <c r="H31" s="333"/>
      <c r="I31" s="207"/>
      <c r="J31" s="211"/>
      <c r="K31" s="93"/>
      <c r="M31" s="139"/>
      <c r="N31" s="29"/>
      <c r="O31" s="211"/>
      <c r="R31" s="139"/>
      <c r="S31" s="29"/>
      <c r="T31" s="211"/>
      <c r="U31" s="26"/>
      <c r="X31" s="1138"/>
      <c r="Y31" s="1140"/>
    </row>
    <row r="32" spans="1:25" ht="26.1" customHeight="1">
      <c r="A32" s="1022"/>
      <c r="B32" s="231"/>
      <c r="C32" s="1048"/>
      <c r="D32" s="216" t="str">
        <f>В!I27</f>
        <v>Республика Хакасия</v>
      </c>
      <c r="E32" s="190" t="str">
        <f>В!H27</f>
        <v>24.04.2002</v>
      </c>
      <c r="F32" s="35"/>
      <c r="G32" s="22"/>
      <c r="H32" s="201"/>
      <c r="I32" s="1119">
        <v>0</v>
      </c>
      <c r="J32" s="887" t="str">
        <f>IF(I32&gt;0,INDEX(В!$D$11:$D$120,I32+(I32-1),1)," ")</f>
        <v xml:space="preserve"> </v>
      </c>
      <c r="M32" s="139"/>
      <c r="N32" s="29"/>
      <c r="O32" s="211"/>
      <c r="R32" s="139"/>
      <c r="S32" s="29"/>
      <c r="T32" s="211"/>
      <c r="U32" s="26"/>
    </row>
    <row r="33" spans="1:21" ht="26.1" customHeight="1">
      <c r="A33" s="1022"/>
      <c r="B33" s="266"/>
      <c r="C33" s="1048">
        <v>10</v>
      </c>
      <c r="D33" s="240" t="str">
        <f>В!D29</f>
        <v>БУДЕГЕЧИ Снежана</v>
      </c>
      <c r="E33" s="131" t="str">
        <f>В!G29</f>
        <v>КМС</v>
      </c>
      <c r="F33" s="34"/>
      <c r="H33" s="201"/>
      <c r="I33" s="1119"/>
      <c r="J33" s="887"/>
      <c r="K33" s="25"/>
      <c r="M33" s="139"/>
      <c r="N33" s="29"/>
      <c r="O33" s="211"/>
      <c r="R33" s="139"/>
      <c r="S33" s="29"/>
      <c r="T33" s="211"/>
      <c r="U33" s="26"/>
    </row>
    <row r="34" spans="1:21" ht="26.1" customHeight="1" thickBot="1">
      <c r="A34" s="1022"/>
      <c r="B34" s="334"/>
      <c r="C34" s="1084"/>
      <c r="D34" s="241" t="str">
        <f>В!I29</f>
        <v>Республика Хакасия</v>
      </c>
      <c r="E34" s="191" t="str">
        <f>В!H29</f>
        <v>23.12.2004</v>
      </c>
      <c r="H34" s="139"/>
      <c r="I34" s="207"/>
      <c r="J34" s="211"/>
      <c r="K34" s="26"/>
      <c r="L34" s="21"/>
      <c r="M34" s="201"/>
      <c r="N34" s="1119">
        <v>0</v>
      </c>
      <c r="O34" s="887" t="str">
        <f>IF(N34&gt;0,INDEX(В!$D$11:$D$120,N34+(N34-1),1)," ")</f>
        <v xml:space="preserve"> </v>
      </c>
      <c r="P34" s="54"/>
      <c r="R34" s="139"/>
      <c r="S34" s="29"/>
      <c r="T34" s="211"/>
      <c r="U34" s="26"/>
    </row>
    <row r="35" spans="1:21" ht="26.1" customHeight="1" thickTop="1">
      <c r="A35" s="1142"/>
      <c r="B35" s="230"/>
      <c r="C35" s="1047">
        <v>11</v>
      </c>
      <c r="D35" s="240" t="str">
        <f>В!D31</f>
        <v>АБРАМОВА Нина</v>
      </c>
      <c r="E35" s="131" t="str">
        <f>В!G31</f>
        <v>КМС</v>
      </c>
      <c r="H35" s="139"/>
      <c r="I35" s="207"/>
      <c r="J35" s="211"/>
      <c r="K35" s="26"/>
      <c r="M35" s="201"/>
      <c r="N35" s="1119"/>
      <c r="O35" s="887"/>
      <c r="P35" s="35"/>
      <c r="R35" s="139"/>
      <c r="S35" s="29"/>
      <c r="T35" s="211"/>
      <c r="U35" s="26"/>
    </row>
    <row r="36" spans="1:21" ht="26.1" customHeight="1">
      <c r="A36" s="1142"/>
      <c r="B36" s="231"/>
      <c r="C36" s="1048"/>
      <c r="D36" s="216" t="str">
        <f>В!I31</f>
        <v>Республика Хакасия</v>
      </c>
      <c r="E36" s="190" t="str">
        <f>В!H31</f>
        <v>13.06.2001</v>
      </c>
      <c r="F36" s="35"/>
      <c r="G36" s="22"/>
      <c r="H36" s="201"/>
      <c r="I36" s="1119">
        <v>0</v>
      </c>
      <c r="J36" s="887" t="str">
        <f>IF(I36&gt;0,INDEX(В!$D$11:$D$120,I36+(I36-1),1)," ")</f>
        <v xml:space="preserve"> </v>
      </c>
      <c r="K36" s="34"/>
      <c r="M36" s="83"/>
      <c r="O36" s="164"/>
      <c r="P36" s="26"/>
      <c r="R36" s="139"/>
      <c r="S36" s="29"/>
      <c r="T36" s="211"/>
      <c r="U36" s="26"/>
    </row>
    <row r="37" spans="1:21" ht="26.1" customHeight="1">
      <c r="A37" s="1142"/>
      <c r="B37" s="197"/>
      <c r="C37" s="1048">
        <v>12</v>
      </c>
      <c r="D37" s="240" t="str">
        <f>В!D33</f>
        <v>ЧЕПСАРАКОВА Валерия</v>
      </c>
      <c r="E37" s="131" t="str">
        <f>В!G33</f>
        <v>МСМК</v>
      </c>
      <c r="F37" s="34"/>
      <c r="H37" s="201"/>
      <c r="I37" s="1119"/>
      <c r="J37" s="887"/>
      <c r="M37" s="139"/>
      <c r="N37" s="29"/>
      <c r="O37" s="211"/>
      <c r="P37" s="26"/>
      <c r="R37" s="139"/>
      <c r="S37" s="29"/>
      <c r="T37" s="211"/>
      <c r="U37" s="26"/>
    </row>
    <row r="38" spans="1:21" ht="26.1" customHeight="1" thickBot="1">
      <c r="A38" s="1142"/>
      <c r="B38" s="198"/>
      <c r="C38" s="1084"/>
      <c r="D38" s="241" t="str">
        <f>В!I33</f>
        <v>Республика Хакасия</v>
      </c>
      <c r="E38" s="191" t="str">
        <f>В!H33</f>
        <v>31.01.1989</v>
      </c>
      <c r="H38" s="139"/>
      <c r="I38" s="207"/>
      <c r="J38" s="211"/>
      <c r="M38" s="139"/>
      <c r="N38" s="29"/>
      <c r="O38" s="211"/>
      <c r="P38" s="26"/>
      <c r="Q38" s="53"/>
      <c r="R38" s="201"/>
      <c r="S38" s="1119">
        <v>0</v>
      </c>
      <c r="T38" s="887" t="str">
        <f>IF(S38&gt;0,INDEX(В!$D$11:$D$120,S38+(S38-1),1)," ")</f>
        <v xml:space="preserve"> </v>
      </c>
      <c r="U38" s="22"/>
    </row>
    <row r="39" spans="1:21" ht="26.1" customHeight="1" thickTop="1">
      <c r="A39" s="1022"/>
      <c r="B39" s="196"/>
      <c r="C39" s="1047">
        <v>13</v>
      </c>
      <c r="D39" s="240" t="str">
        <f>В!D35</f>
        <v>ФИО13</v>
      </c>
      <c r="E39" s="131" t="str">
        <f>В!G35</f>
        <v>р13</v>
      </c>
      <c r="H39" s="139"/>
      <c r="I39" s="207"/>
      <c r="J39" s="211"/>
      <c r="M39" s="139"/>
      <c r="N39" s="29"/>
      <c r="O39" s="211"/>
      <c r="P39" s="26"/>
      <c r="Q39" s="252"/>
      <c r="R39" s="201"/>
      <c r="S39" s="1119"/>
      <c r="T39" s="887"/>
      <c r="U39" s="47"/>
    </row>
    <row r="40" spans="1:21" ht="26.1" customHeight="1">
      <c r="A40" s="1022"/>
      <c r="B40" s="184"/>
      <c r="C40" s="1048"/>
      <c r="D40" s="216" t="str">
        <f>В!I35</f>
        <v>город13</v>
      </c>
      <c r="E40" s="190" t="str">
        <f>В!H35</f>
        <v>дата13</v>
      </c>
      <c r="F40" s="35"/>
      <c r="G40" s="22"/>
      <c r="H40" s="201"/>
      <c r="I40" s="1119">
        <v>0</v>
      </c>
      <c r="J40" s="887" t="str">
        <f>IF(I40&gt;0,INDEX(В!$D$11:$D$120,I40+(I40-1),1)," ")</f>
        <v xml:space="preserve"> </v>
      </c>
      <c r="K40" s="21"/>
      <c r="M40" s="139"/>
      <c r="N40" s="29"/>
      <c r="O40" s="211"/>
      <c r="P40" s="26"/>
    </row>
    <row r="41" spans="1:21" ht="26.1" customHeight="1">
      <c r="A41" s="1022"/>
      <c r="B41" s="197"/>
      <c r="C41" s="1048">
        <v>14</v>
      </c>
      <c r="D41" s="240" t="str">
        <f>В!D37</f>
        <v>ФИО14</v>
      </c>
      <c r="E41" s="131" t="str">
        <f>В!G37</f>
        <v>р14</v>
      </c>
      <c r="F41" s="34"/>
      <c r="H41" s="201"/>
      <c r="I41" s="1119"/>
      <c r="J41" s="887"/>
      <c r="K41" s="25"/>
      <c r="M41" s="139"/>
      <c r="N41" s="29"/>
      <c r="O41" s="211"/>
      <c r="P41" s="26"/>
    </row>
    <row r="42" spans="1:21" ht="26.1" customHeight="1" thickBot="1">
      <c r="A42" s="1022"/>
      <c r="B42" s="198"/>
      <c r="C42" s="1084"/>
      <c r="D42" s="241" t="str">
        <f>В!I37</f>
        <v>город14</v>
      </c>
      <c r="E42" s="191" t="str">
        <f>В!H37</f>
        <v>дата14</v>
      </c>
      <c r="H42" s="139"/>
      <c r="I42" s="207"/>
      <c r="J42" s="211"/>
      <c r="K42" s="26"/>
      <c r="L42" s="21"/>
      <c r="M42" s="201"/>
      <c r="N42" s="1119">
        <v>0</v>
      </c>
      <c r="O42" s="887" t="str">
        <f>IF(N42&gt;0,INDEX(В!$D$11:$D$120,N42+(N42-1),1)," ")</f>
        <v xml:space="preserve"> </v>
      </c>
      <c r="P42" s="34"/>
    </row>
    <row r="43" spans="1:21" ht="26.1" customHeight="1" thickTop="1">
      <c r="A43" s="1142"/>
      <c r="B43" s="196"/>
      <c r="C43" s="1047">
        <v>15</v>
      </c>
      <c r="D43" s="240" t="str">
        <f>В!D39</f>
        <v>ФИО15</v>
      </c>
      <c r="E43" s="131" t="str">
        <f>В!G39</f>
        <v>р15</v>
      </c>
      <c r="F43" s="21"/>
      <c r="H43" s="139"/>
      <c r="I43" s="207"/>
      <c r="J43" s="211"/>
      <c r="K43" s="26"/>
      <c r="M43" s="201"/>
      <c r="N43" s="1119"/>
      <c r="O43" s="887"/>
    </row>
    <row r="44" spans="1:21" ht="26.1" customHeight="1">
      <c r="A44" s="1142"/>
      <c r="B44" s="184"/>
      <c r="C44" s="1048"/>
      <c r="D44" s="216" t="str">
        <f>В!I39</f>
        <v>город15</v>
      </c>
      <c r="E44" s="190" t="str">
        <f>В!H39</f>
        <v>дата15</v>
      </c>
      <c r="F44" s="35"/>
      <c r="G44" s="22"/>
      <c r="H44" s="201"/>
      <c r="I44" s="1119">
        <v>0</v>
      </c>
      <c r="J44" s="887" t="str">
        <f>IF(I44&gt;0,INDEX(В!$D$11:$D$120,I44+(I44-1),1)," ")</f>
        <v xml:space="preserve"> </v>
      </c>
      <c r="K44" s="34"/>
    </row>
    <row r="45" spans="1:21" ht="26.1" customHeight="1">
      <c r="A45" s="1142"/>
      <c r="B45" s="197"/>
      <c r="C45" s="1048">
        <v>16</v>
      </c>
      <c r="D45" s="240" t="str">
        <f>В!D41</f>
        <v>ФИО16</v>
      </c>
      <c r="E45" s="131" t="str">
        <f>В!G41</f>
        <v>р16</v>
      </c>
      <c r="F45" s="34"/>
      <c r="H45" s="201"/>
      <c r="I45" s="1119"/>
      <c r="J45" s="887"/>
    </row>
    <row r="46" spans="1:21" ht="26.1" customHeight="1">
      <c r="A46" s="1142"/>
      <c r="B46" s="184"/>
      <c r="C46" s="1048"/>
      <c r="D46" s="216" t="str">
        <f>В!I41</f>
        <v>город16</v>
      </c>
      <c r="E46" s="190" t="str">
        <f>В!H41</f>
        <v>дата16</v>
      </c>
      <c r="H46" s="139"/>
      <c r="I46" s="20"/>
      <c r="J46" s="20"/>
    </row>
    <row r="47" spans="1:21" ht="21" customHeight="1" thickBot="1">
      <c r="B47" s="27"/>
      <c r="C47" s="55"/>
      <c r="D47" s="56"/>
      <c r="E47" s="57"/>
      <c r="H47" s="20"/>
      <c r="I47" s="20"/>
      <c r="J47" s="20"/>
    </row>
    <row r="48" spans="1:21" ht="15" customHeight="1">
      <c r="B48" s="60"/>
      <c r="C48" s="66"/>
      <c r="D48" s="67"/>
      <c r="E48" s="68"/>
      <c r="F48" s="40"/>
      <c r="G48" s="40"/>
      <c r="H48" s="61"/>
      <c r="I48" s="61"/>
      <c r="J48" s="61"/>
      <c r="K48" s="40"/>
      <c r="L48" s="40"/>
      <c r="M48" s="40"/>
      <c r="N48" s="40"/>
      <c r="O48" s="40"/>
      <c r="P48" s="41"/>
    </row>
    <row r="49" spans="2:25" ht="21" customHeight="1" thickBot="1">
      <c r="B49" s="62"/>
      <c r="C49" s="55"/>
      <c r="D49" s="995" t="s">
        <v>213</v>
      </c>
      <c r="E49" s="995"/>
      <c r="F49" s="995"/>
      <c r="G49" s="105"/>
      <c r="H49" s="900" t="s">
        <v>216</v>
      </c>
      <c r="I49" s="900"/>
      <c r="J49" s="900"/>
      <c r="P49" s="42"/>
    </row>
    <row r="50" spans="2:25" ht="21" customHeight="1">
      <c r="B50" s="62"/>
      <c r="C50" s="55"/>
      <c r="D50" s="56"/>
      <c r="E50" s="57"/>
      <c r="H50" s="20"/>
      <c r="I50" s="20"/>
      <c r="J50" s="20"/>
      <c r="P50" s="42"/>
      <c r="R50" s="944" t="s">
        <v>33</v>
      </c>
      <c r="S50" s="945"/>
      <c r="T50" s="957" t="s">
        <v>25</v>
      </c>
      <c r="U50" s="1143"/>
      <c r="V50" s="1143"/>
      <c r="W50" s="1143"/>
      <c r="X50" s="1143"/>
      <c r="Y50" s="1144"/>
    </row>
    <row r="51" spans="2:25" ht="21" customHeight="1" thickBot="1">
      <c r="B51" s="62"/>
      <c r="C51" s="48"/>
      <c r="D51" s="91"/>
      <c r="E51" s="994" t="s">
        <v>214</v>
      </c>
      <c r="F51" s="994"/>
      <c r="G51" s="994"/>
      <c r="H51" s="994"/>
      <c r="I51" s="994"/>
      <c r="J51" s="994"/>
      <c r="M51" s="860"/>
      <c r="N51" s="860"/>
      <c r="O51" s="860"/>
      <c r="P51" s="42"/>
      <c r="R51" s="946"/>
      <c r="S51" s="947"/>
      <c r="T51" s="958"/>
      <c r="U51" s="1145"/>
      <c r="V51" s="1145"/>
      <c r="W51" s="1145"/>
      <c r="X51" s="1145"/>
      <c r="Y51" s="1146"/>
    </row>
    <row r="52" spans="2:25" ht="26.1" customHeight="1">
      <c r="B52" s="208"/>
      <c r="C52" s="1048">
        <v>0</v>
      </c>
      <c r="D52" s="887" t="str">
        <f>IF(C52&gt;0,INDEX(В!$D$11:$D$120,C52+(C52-1),1)," ")</f>
        <v xml:space="preserve"> </v>
      </c>
      <c r="E52" s="49"/>
      <c r="H52" s="36"/>
      <c r="I52" s="69"/>
      <c r="J52" s="70"/>
      <c r="M52" s="36"/>
      <c r="N52" s="69"/>
      <c r="O52" s="37"/>
      <c r="P52" s="42"/>
      <c r="R52" s="1077">
        <v>1</v>
      </c>
      <c r="S52" s="1078"/>
      <c r="T52" s="881" t="str">
        <f>Y30</f>
        <v xml:space="preserve"> </v>
      </c>
      <c r="U52" s="881"/>
      <c r="V52" s="881"/>
      <c r="W52" s="881"/>
      <c r="X52" s="881"/>
      <c r="Y52" s="1132"/>
    </row>
    <row r="53" spans="2:25" ht="26.1" customHeight="1" thickBot="1">
      <c r="B53" s="209"/>
      <c r="C53" s="1048"/>
      <c r="D53" s="887"/>
      <c r="E53" s="35"/>
      <c r="F53" s="21"/>
      <c r="G53" s="1"/>
      <c r="H53" s="197"/>
      <c r="I53" s="1119">
        <v>0</v>
      </c>
      <c r="J53" s="887" t="str">
        <f>IF(I53&gt;0,INDEX(В!$D$11:$D$120,I53+(I53-1),1)," ")</f>
        <v xml:space="preserve"> </v>
      </c>
      <c r="N53" s="900" t="s">
        <v>205</v>
      </c>
      <c r="O53" s="900"/>
      <c r="P53" s="42"/>
      <c r="R53" s="1064"/>
      <c r="S53" s="1065"/>
      <c r="T53" s="826"/>
      <c r="U53" s="826"/>
      <c r="V53" s="826"/>
      <c r="W53" s="826"/>
      <c r="X53" s="826"/>
      <c r="Y53" s="1121"/>
    </row>
    <row r="54" spans="2:25" ht="26.1" customHeight="1">
      <c r="B54" s="208"/>
      <c r="C54" s="1048">
        <v>0</v>
      </c>
      <c r="D54" s="887" t="str">
        <f>IF(C54&gt;0,INDEX(В!$D$11:$D$120,C54+(C54-1),1)," ")</f>
        <v xml:space="preserve"> </v>
      </c>
      <c r="E54" s="34"/>
      <c r="H54" s="184"/>
      <c r="I54" s="1119"/>
      <c r="J54" s="887"/>
      <c r="K54" s="35"/>
      <c r="L54" s="21"/>
      <c r="M54" s="1"/>
      <c r="N54" s="1124">
        <v>0</v>
      </c>
      <c r="O54" s="1147" t="str">
        <f>IF(N54&gt;0,INDEX(В!$D$11:$D$120,N54+(N54-1),1)," ")</f>
        <v xml:space="preserve"> </v>
      </c>
      <c r="P54" s="42"/>
      <c r="R54" s="1064">
        <v>2</v>
      </c>
      <c r="S54" s="1065"/>
      <c r="T54" s="703"/>
      <c r="U54" s="703"/>
      <c r="V54" s="703"/>
      <c r="W54" s="703"/>
      <c r="X54" s="703"/>
      <c r="Y54" s="1059"/>
    </row>
    <row r="55" spans="2:25" ht="26.1" customHeight="1" thickBot="1">
      <c r="B55" s="209"/>
      <c r="C55" s="1048"/>
      <c r="D55" s="887"/>
      <c r="H55" s="197"/>
      <c r="I55" s="1119">
        <v>0</v>
      </c>
      <c r="J55" s="887" t="str">
        <f>IF(I55&gt;0,INDEX(В!$D$11:$D$120,I55+(I55-1),1)," ")</f>
        <v xml:space="preserve"> </v>
      </c>
      <c r="K55" s="22"/>
      <c r="N55" s="1125"/>
      <c r="O55" s="1148"/>
      <c r="P55" s="42"/>
      <c r="R55" s="1064"/>
      <c r="S55" s="1065"/>
      <c r="T55" s="703"/>
      <c r="U55" s="703"/>
      <c r="V55" s="703"/>
      <c r="W55" s="703"/>
      <c r="X55" s="703"/>
      <c r="Y55" s="1059"/>
    </row>
    <row r="56" spans="2:25" ht="26.1" customHeight="1">
      <c r="B56" s="335"/>
      <c r="C56" s="105"/>
      <c r="D56" s="298"/>
      <c r="H56" s="197"/>
      <c r="I56" s="1119"/>
      <c r="J56" s="887"/>
      <c r="N56" s="72"/>
      <c r="O56" s="72"/>
      <c r="P56" s="42"/>
      <c r="R56" s="1064">
        <v>3</v>
      </c>
      <c r="S56" s="1065"/>
      <c r="T56" s="826" t="str">
        <f>O54</f>
        <v xml:space="preserve"> </v>
      </c>
      <c r="U56" s="826"/>
      <c r="V56" s="826"/>
      <c r="W56" s="826"/>
      <c r="X56" s="826"/>
      <c r="Y56" s="1121"/>
    </row>
    <row r="57" spans="2:25" ht="26.1" customHeight="1">
      <c r="B57" s="335"/>
      <c r="C57" s="105"/>
      <c r="D57" s="298"/>
      <c r="M57" s="3"/>
      <c r="N57" s="3"/>
      <c r="O57" s="3"/>
      <c r="P57" s="42"/>
      <c r="R57" s="1064"/>
      <c r="S57" s="1065"/>
      <c r="T57" s="826"/>
      <c r="U57" s="826"/>
      <c r="V57" s="826"/>
      <c r="W57" s="826"/>
      <c r="X57" s="826"/>
      <c r="Y57" s="1121"/>
    </row>
    <row r="58" spans="2:25" ht="26.1" customHeight="1">
      <c r="B58" s="335"/>
      <c r="C58" s="105"/>
      <c r="D58" s="298"/>
      <c r="E58" s="994" t="s">
        <v>215</v>
      </c>
      <c r="F58" s="994"/>
      <c r="G58" s="994"/>
      <c r="H58" s="994"/>
      <c r="I58" s="994"/>
      <c r="J58" s="994"/>
      <c r="P58" s="42"/>
      <c r="R58" s="1064">
        <v>3</v>
      </c>
      <c r="S58" s="1065"/>
      <c r="T58" s="826" t="str">
        <f>O61</f>
        <v xml:space="preserve"> </v>
      </c>
      <c r="U58" s="826"/>
      <c r="V58" s="826"/>
      <c r="W58" s="826"/>
      <c r="X58" s="826"/>
      <c r="Y58" s="1121"/>
    </row>
    <row r="59" spans="2:25" ht="26.1" customHeight="1">
      <c r="B59" s="208"/>
      <c r="C59" s="1048">
        <v>0</v>
      </c>
      <c r="D59" s="887" t="str">
        <f>IF(C59&gt;0,INDEX(В!$D$11:$D$120,C59+(C59-1),1)," ")</f>
        <v xml:space="preserve"> </v>
      </c>
      <c r="H59" s="36"/>
      <c r="I59" s="69"/>
      <c r="J59" s="70"/>
      <c r="M59" s="36"/>
      <c r="N59" s="69"/>
      <c r="O59" s="37"/>
      <c r="P59" s="42"/>
      <c r="R59" s="1064"/>
      <c r="S59" s="1065"/>
      <c r="T59" s="826"/>
      <c r="U59" s="826"/>
      <c r="V59" s="826"/>
      <c r="W59" s="826"/>
      <c r="X59" s="826"/>
      <c r="Y59" s="1121"/>
    </row>
    <row r="60" spans="2:25" ht="26.1" customHeight="1" thickBot="1">
      <c r="B60" s="209"/>
      <c r="C60" s="1048"/>
      <c r="D60" s="887"/>
      <c r="E60" s="35"/>
      <c r="F60" s="21"/>
      <c r="G60" s="1"/>
      <c r="H60" s="197"/>
      <c r="I60" s="1119">
        <v>0</v>
      </c>
      <c r="J60" s="887" t="str">
        <f>IF(I60&gt;0,INDEX(В!$D$11:$D$120,I60+(I60-1),1)," ")</f>
        <v xml:space="preserve"> </v>
      </c>
      <c r="N60" s="900" t="s">
        <v>205</v>
      </c>
      <c r="O60" s="900"/>
      <c r="P60" s="42"/>
      <c r="R60" s="1064">
        <v>5</v>
      </c>
      <c r="S60" s="1065"/>
      <c r="T60" s="703"/>
      <c r="U60" s="703"/>
      <c r="V60" s="703"/>
      <c r="W60" s="703"/>
      <c r="X60" s="703"/>
      <c r="Y60" s="1059"/>
    </row>
    <row r="61" spans="2:25" ht="26.1" customHeight="1">
      <c r="B61" s="208"/>
      <c r="C61" s="1048">
        <v>0</v>
      </c>
      <c r="D61" s="887" t="str">
        <f>IF(C61&gt;0,INDEX(В!$D$11:$D$120,C61+(C61-1),1)," ")</f>
        <v xml:space="preserve"> </v>
      </c>
      <c r="E61" s="34"/>
      <c r="H61" s="184"/>
      <c r="I61" s="1119"/>
      <c r="J61" s="887"/>
      <c r="K61" s="25"/>
      <c r="L61" s="21"/>
      <c r="M61" s="1"/>
      <c r="N61" s="1124">
        <v>0</v>
      </c>
      <c r="O61" s="1147" t="str">
        <f>IF(N61&gt;0,INDEX(В!$D$11:$D$120,N61+(N61-1),1)," ")</f>
        <v xml:space="preserve"> </v>
      </c>
      <c r="P61" s="42"/>
      <c r="R61" s="1064"/>
      <c r="S61" s="1065"/>
      <c r="T61" s="703"/>
      <c r="U61" s="703"/>
      <c r="V61" s="703"/>
      <c r="W61" s="703"/>
      <c r="X61" s="703"/>
      <c r="Y61" s="1059"/>
    </row>
    <row r="62" spans="2:25" ht="26.1" customHeight="1" thickBot="1">
      <c r="B62" s="209"/>
      <c r="C62" s="1048"/>
      <c r="D62" s="887"/>
      <c r="H62" s="197"/>
      <c r="I62" s="1119">
        <v>0</v>
      </c>
      <c r="J62" s="887" t="str">
        <f>IF(I62&gt;0,INDEX(В!$D$11:$D$120,I62+(I62-1),1)," ")</f>
        <v xml:space="preserve"> </v>
      </c>
      <c r="K62" s="22"/>
      <c r="N62" s="1125"/>
      <c r="O62" s="1148"/>
      <c r="P62" s="42"/>
      <c r="R62" s="1064">
        <v>5</v>
      </c>
      <c r="S62" s="1065"/>
      <c r="T62" s="703"/>
      <c r="U62" s="703"/>
      <c r="V62" s="703"/>
      <c r="W62" s="703"/>
      <c r="X62" s="703"/>
      <c r="Y62" s="1059"/>
    </row>
    <row r="63" spans="2:25" ht="26.1" customHeight="1" thickBot="1">
      <c r="B63" s="43"/>
      <c r="H63" s="184"/>
      <c r="I63" s="1119"/>
      <c r="J63" s="887"/>
      <c r="P63" s="42"/>
      <c r="R63" s="1128"/>
      <c r="S63" s="1129"/>
      <c r="T63" s="1062"/>
      <c r="U63" s="1062"/>
      <c r="V63" s="1062"/>
      <c r="W63" s="1062"/>
      <c r="X63" s="1062"/>
      <c r="Y63" s="1063"/>
    </row>
    <row r="64" spans="2:25" ht="21" customHeight="1" thickBot="1">
      <c r="B64" s="44"/>
      <c r="C64" s="45"/>
      <c r="D64" s="45"/>
      <c r="E64" s="45"/>
      <c r="F64" s="45"/>
      <c r="G64" s="45"/>
      <c r="H64" s="63"/>
      <c r="I64" s="64"/>
      <c r="J64" s="65"/>
      <c r="K64" s="45"/>
      <c r="L64" s="45"/>
      <c r="M64" s="45"/>
      <c r="N64" s="45"/>
      <c r="O64" s="45"/>
      <c r="P64" s="46"/>
    </row>
    <row r="65" spans="3:15" ht="21" customHeight="1">
      <c r="H65" s="36"/>
      <c r="I65" s="29"/>
      <c r="J65" s="37"/>
    </row>
    <row r="66" spans="3:15" ht="21" customHeight="1"/>
    <row r="67" spans="3:15" ht="26.1" customHeight="1">
      <c r="C67" s="80" t="str">
        <f>В!A120</f>
        <v xml:space="preserve">Главный судья соревнований, </v>
      </c>
      <c r="D67" s="80"/>
      <c r="E67" s="80"/>
      <c r="F67" s="140"/>
      <c r="G67" s="140"/>
      <c r="H67" s="140"/>
      <c r="I67" s="140"/>
      <c r="J67" s="140"/>
      <c r="K67" s="80"/>
      <c r="L67" s="80" t="str">
        <f>В!G120</f>
        <v>Ярулин ДФ</v>
      </c>
      <c r="M67" s="80"/>
      <c r="N67" s="80"/>
    </row>
    <row r="68" spans="3:15" ht="26.1" customHeight="1">
      <c r="C68" s="80" t="str">
        <f>В!A121</f>
        <v>ССВК</v>
      </c>
      <c r="D68" s="80"/>
      <c r="E68" s="80"/>
      <c r="F68" s="80"/>
      <c r="G68" s="80"/>
      <c r="H68" s="80"/>
      <c r="I68" s="80"/>
      <c r="J68" s="80"/>
      <c r="K68" s="80"/>
      <c r="L68" s="80" t="str">
        <f>В!G121</f>
        <v>г.Новосибирск</v>
      </c>
      <c r="M68" s="80"/>
      <c r="N68" s="80"/>
    </row>
    <row r="69" spans="3:15" ht="26.1" customHeight="1"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</row>
    <row r="70" spans="3:15" ht="26.1" customHeight="1">
      <c r="C70" s="80" t="str">
        <f>В!A123</f>
        <v>Главный секретарь соревнований,</v>
      </c>
      <c r="D70" s="80"/>
      <c r="E70" s="80"/>
      <c r="F70" s="140"/>
      <c r="G70" s="140"/>
      <c r="H70" s="140"/>
      <c r="I70" s="140"/>
      <c r="J70" s="140"/>
      <c r="K70" s="80"/>
      <c r="L70" s="80" t="str">
        <f>В!G123</f>
        <v>Колокольцова ЕВ</v>
      </c>
      <c r="M70" s="80"/>
      <c r="N70" s="80"/>
    </row>
    <row r="71" spans="3:15" ht="26.1" customHeight="1">
      <c r="C71" s="80" t="str">
        <f>В!A124</f>
        <v>ССВК</v>
      </c>
      <c r="D71" s="80"/>
      <c r="E71" s="80"/>
      <c r="F71" s="80"/>
      <c r="G71" s="80"/>
      <c r="H71" s="80"/>
      <c r="I71" s="80"/>
      <c r="J71" s="80"/>
      <c r="K71" s="80"/>
      <c r="L71" s="80" t="str">
        <f>В!G124</f>
        <v>г.Кемерово</v>
      </c>
      <c r="M71" s="80"/>
      <c r="N71" s="80"/>
    </row>
    <row r="72" spans="3:15" ht="21" customHeight="1">
      <c r="O72" s="2"/>
    </row>
    <row r="73" spans="3:15" ht="21" customHeight="1">
      <c r="O73" s="2"/>
    </row>
    <row r="74" spans="3:15" ht="21" customHeight="1"/>
    <row r="75" spans="3:15" ht="21" customHeight="1"/>
    <row r="76" spans="3:15" ht="21" customHeight="1"/>
    <row r="77" spans="3:15" ht="21" customHeight="1"/>
    <row r="78" spans="3:15" ht="21" customHeight="1">
      <c r="N78" s="75"/>
    </row>
    <row r="79" spans="3:15" ht="21" customHeight="1">
      <c r="N79" s="75"/>
    </row>
    <row r="80" spans="3:15" ht="21" customHeight="1">
      <c r="N80" s="75"/>
      <c r="O80" s="37"/>
    </row>
    <row r="81" spans="8:15" ht="21" customHeight="1">
      <c r="N81" s="75"/>
      <c r="O81" s="37"/>
    </row>
    <row r="82" spans="8:15" ht="21" customHeight="1">
      <c r="N82" s="75"/>
      <c r="O82" s="37"/>
    </row>
    <row r="83" spans="8:15" ht="15" customHeight="1">
      <c r="M83" s="36"/>
      <c r="N83" s="29"/>
      <c r="O83" s="37"/>
    </row>
    <row r="84" spans="8:15" ht="15" customHeight="1">
      <c r="M84" s="36"/>
      <c r="N84" s="29"/>
      <c r="O84" s="37"/>
    </row>
    <row r="85" spans="8:15" ht="18.75">
      <c r="M85" s="36"/>
      <c r="N85" s="38"/>
      <c r="O85" s="39"/>
    </row>
    <row r="86" spans="8:15" ht="18.75">
      <c r="M86" s="36"/>
      <c r="N86" s="38"/>
      <c r="O86" s="39"/>
    </row>
    <row r="88" spans="8:15" ht="15" customHeight="1">
      <c r="H88" s="36"/>
      <c r="I88" s="69"/>
      <c r="J88" s="70"/>
    </row>
    <row r="89" spans="8:15" ht="15" customHeight="1">
      <c r="H89" s="27"/>
      <c r="I89" s="69"/>
      <c r="J89" s="70"/>
      <c r="M89" s="36"/>
      <c r="N89" s="29"/>
      <c r="O89" s="37"/>
    </row>
    <row r="90" spans="8:15" ht="15" customHeight="1">
      <c r="H90" s="36"/>
      <c r="I90" s="69"/>
      <c r="J90" s="70"/>
      <c r="M90" s="27"/>
      <c r="N90" s="29"/>
      <c r="O90" s="37"/>
    </row>
    <row r="91" spans="8:15" ht="15" customHeight="1">
      <c r="H91" s="27"/>
      <c r="I91" s="69"/>
      <c r="J91" s="70"/>
      <c r="M91" s="36"/>
      <c r="N91" s="29"/>
      <c r="O91" s="37"/>
    </row>
    <row r="92" spans="8:15" ht="15" customHeight="1">
      <c r="M92" s="27"/>
      <c r="N92" s="29"/>
      <c r="O92" s="37"/>
    </row>
  </sheetData>
  <mergeCells count="114">
    <mergeCell ref="T60:Y61"/>
    <mergeCell ref="C61:C62"/>
    <mergeCell ref="D61:D62"/>
    <mergeCell ref="N61:N62"/>
    <mergeCell ref="O61:O62"/>
    <mergeCell ref="I62:I63"/>
    <mergeCell ref="J62:J63"/>
    <mergeCell ref="R62:S63"/>
    <mergeCell ref="T62:Y63"/>
    <mergeCell ref="C59:C60"/>
    <mergeCell ref="D59:D60"/>
    <mergeCell ref="I60:I61"/>
    <mergeCell ref="J60:J61"/>
    <mergeCell ref="N60:O60"/>
    <mergeCell ref="R60:S61"/>
    <mergeCell ref="E58:J58"/>
    <mergeCell ref="R58:S59"/>
    <mergeCell ref="T58:Y59"/>
    <mergeCell ref="D54:D55"/>
    <mergeCell ref="N54:N55"/>
    <mergeCell ref="O54:O55"/>
    <mergeCell ref="I55:I56"/>
    <mergeCell ref="J55:J56"/>
    <mergeCell ref="R54:S55"/>
    <mergeCell ref="T54:Y55"/>
    <mergeCell ref="R56:S57"/>
    <mergeCell ref="T56:Y57"/>
    <mergeCell ref="T50:Y51"/>
    <mergeCell ref="C52:C53"/>
    <mergeCell ref="D52:D53"/>
    <mergeCell ref="I53:I54"/>
    <mergeCell ref="J53:J54"/>
    <mergeCell ref="N53:O53"/>
    <mergeCell ref="R52:S53"/>
    <mergeCell ref="T52:Y53"/>
    <mergeCell ref="C54:C55"/>
    <mergeCell ref="T38:T39"/>
    <mergeCell ref="C39:C40"/>
    <mergeCell ref="I40:I41"/>
    <mergeCell ref="J40:J41"/>
    <mergeCell ref="C41:C42"/>
    <mergeCell ref="N42:N43"/>
    <mergeCell ref="O42:O43"/>
    <mergeCell ref="C43:C44"/>
    <mergeCell ref="I44:I45"/>
    <mergeCell ref="J28:J29"/>
    <mergeCell ref="C29:C30"/>
    <mergeCell ref="J44:J45"/>
    <mergeCell ref="C45:C46"/>
    <mergeCell ref="D49:F49"/>
    <mergeCell ref="H49:J49"/>
    <mergeCell ref="E51:J51"/>
    <mergeCell ref="M51:O51"/>
    <mergeCell ref="S38:S39"/>
    <mergeCell ref="R50:S51"/>
    <mergeCell ref="X29:Y29"/>
    <mergeCell ref="X30:X31"/>
    <mergeCell ref="Y30:Y31"/>
    <mergeCell ref="C31:C32"/>
    <mergeCell ref="I32:I33"/>
    <mergeCell ref="J32:J33"/>
    <mergeCell ref="C33:C34"/>
    <mergeCell ref="S22:S23"/>
    <mergeCell ref="T22:T23"/>
    <mergeCell ref="X22:Y22"/>
    <mergeCell ref="C23:C24"/>
    <mergeCell ref="I24:I25"/>
    <mergeCell ref="J24:J25"/>
    <mergeCell ref="C25:C26"/>
    <mergeCell ref="N26:N27"/>
    <mergeCell ref="O26:O27"/>
    <mergeCell ref="C27:C28"/>
    <mergeCell ref="N34:N35"/>
    <mergeCell ref="O34:O35"/>
    <mergeCell ref="C35:C36"/>
    <mergeCell ref="I36:I37"/>
    <mergeCell ref="J36:J37"/>
    <mergeCell ref="C37:C38"/>
    <mergeCell ref="I28:I29"/>
    <mergeCell ref="B1:Y1"/>
    <mergeCell ref="B2:Y2"/>
    <mergeCell ref="B4:Y4"/>
    <mergeCell ref="D6:X6"/>
    <mergeCell ref="U8:X9"/>
    <mergeCell ref="B11:E11"/>
    <mergeCell ref="H11:J11"/>
    <mergeCell ref="M11:O11"/>
    <mergeCell ref="R11:T11"/>
    <mergeCell ref="O9:T9"/>
    <mergeCell ref="U10:X11"/>
    <mergeCell ref="A15:A18"/>
    <mergeCell ref="A19:A22"/>
    <mergeCell ref="A23:A26"/>
    <mergeCell ref="A27:A30"/>
    <mergeCell ref="A31:A34"/>
    <mergeCell ref="A35:A38"/>
    <mergeCell ref="A39:A42"/>
    <mergeCell ref="A43:A46"/>
    <mergeCell ref="C19:C20"/>
    <mergeCell ref="I20:I21"/>
    <mergeCell ref="J20:J21"/>
    <mergeCell ref="C21:C22"/>
    <mergeCell ref="M12:O12"/>
    <mergeCell ref="C13:C14"/>
    <mergeCell ref="D13:D14"/>
    <mergeCell ref="R14:T14"/>
    <mergeCell ref="C15:C16"/>
    <mergeCell ref="R15:T15"/>
    <mergeCell ref="C17:C18"/>
    <mergeCell ref="R17:T17"/>
    <mergeCell ref="I16:I17"/>
    <mergeCell ref="J16:J17"/>
    <mergeCell ref="N18:N19"/>
    <mergeCell ref="O18:O19"/>
  </mergeCells>
  <pageMargins left="0.70866141732283472" right="0.11811023622047245" top="0.55118110236220474" bottom="0.74803149606299213" header="0.31496062992125984" footer="0.31496062992125984"/>
  <pageSetup paperSize="9" scale="42" fitToHeight="0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98"/>
  <sheetViews>
    <sheetView view="pageBreakPreview" topLeftCell="A10" zoomScale="60" zoomScaleNormal="70" workbookViewId="0">
      <selection activeCell="Y32" sqref="Y32"/>
    </sheetView>
  </sheetViews>
  <sheetFormatPr defaultRowHeight="15"/>
  <cols>
    <col min="1" max="1" width="1.42578125" customWidth="1"/>
    <col min="2" max="3" width="5.7109375" customWidth="1"/>
    <col min="4" max="4" width="43.42578125" customWidth="1"/>
    <col min="5" max="5" width="7.42578125" customWidth="1"/>
    <col min="6" max="6" width="2.7109375" customWidth="1"/>
    <col min="7" max="7" width="1.7109375" customWidth="1"/>
    <col min="8" max="9" width="5.7109375" customWidth="1"/>
    <col min="10" max="10" width="25.7109375" customWidth="1"/>
    <col min="11" max="12" width="2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2.7109375" customWidth="1"/>
    <col min="23" max="24" width="5.7109375" customWidth="1"/>
    <col min="25" max="25" width="25.7109375" customWidth="1"/>
    <col min="26" max="26" width="3.7109375" customWidth="1"/>
    <col min="27" max="27" width="3.85546875" customWidth="1"/>
    <col min="28" max="28" width="5.7109375" customWidth="1"/>
    <col min="29" max="29" width="25.7109375" customWidth="1"/>
  </cols>
  <sheetData>
    <row r="1" spans="2:29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</row>
    <row r="2" spans="2:29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</row>
    <row r="3" spans="2:29" ht="21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2:29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</row>
    <row r="6" spans="2:29" ht="82.5" customHeight="1">
      <c r="C6" s="2"/>
      <c r="D6" s="1177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177"/>
      <c r="F6" s="1177"/>
      <c r="G6" s="1177"/>
      <c r="H6" s="1177"/>
      <c r="I6" s="1177"/>
      <c r="J6" s="1177"/>
      <c r="K6" s="1177"/>
      <c r="L6" s="1177"/>
      <c r="M6" s="1177"/>
      <c r="N6" s="1177"/>
      <c r="O6" s="1177"/>
      <c r="P6" s="1177"/>
      <c r="Q6" s="1177"/>
      <c r="R6" s="1177"/>
      <c r="S6" s="1177"/>
      <c r="T6" s="1177"/>
      <c r="U6" s="1177"/>
      <c r="V6" s="1177"/>
      <c r="W6" s="1177"/>
      <c r="X6" s="1177"/>
      <c r="Y6" s="1177"/>
      <c r="Z6" s="1177"/>
      <c r="AA6" s="1177"/>
      <c r="AB6" s="1177"/>
      <c r="AC6" s="2"/>
    </row>
    <row r="7" spans="2:29" ht="21" customHeight="1"/>
    <row r="8" spans="2:29" ht="27" customHeight="1">
      <c r="C8" s="253" t="str">
        <f>В!H8</f>
        <v>01-02 мая 2022г</v>
      </c>
      <c r="D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</row>
    <row r="9" spans="2:29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254" t="s">
        <v>207</v>
      </c>
      <c r="W9" s="94"/>
      <c r="X9" s="94"/>
      <c r="Y9" s="96"/>
      <c r="Z9" s="605"/>
      <c r="AA9" s="605"/>
      <c r="AB9" s="605"/>
      <c r="AC9" s="255" t="s">
        <v>3</v>
      </c>
    </row>
    <row r="10" spans="2:29" ht="27" customHeight="1"/>
    <row r="11" spans="2:29" ht="24" customHeight="1">
      <c r="B11" s="900" t="s">
        <v>221</v>
      </c>
      <c r="C11" s="900"/>
      <c r="D11" s="900"/>
      <c r="E11" s="900"/>
      <c r="F11" s="105"/>
      <c r="G11" s="105"/>
      <c r="H11" s="900" t="s">
        <v>217</v>
      </c>
      <c r="I11" s="900"/>
      <c r="J11" s="900"/>
      <c r="K11" s="105"/>
      <c r="L11" s="105"/>
      <c r="M11" s="900" t="s">
        <v>218</v>
      </c>
      <c r="N11" s="900"/>
      <c r="O11" s="900"/>
      <c r="P11" s="105"/>
      <c r="Q11" s="105"/>
      <c r="R11" s="900" t="s">
        <v>208</v>
      </c>
      <c r="S11" s="900"/>
      <c r="T11" s="900"/>
      <c r="U11" s="105"/>
      <c r="V11" s="105"/>
      <c r="W11" s="109" t="s">
        <v>220</v>
      </c>
      <c r="Y11" s="109"/>
      <c r="Z11" s="109"/>
    </row>
    <row r="12" spans="2:29" ht="24" customHeight="1" thickBot="1">
      <c r="M12" s="860"/>
      <c r="N12" s="860"/>
      <c r="O12" s="860"/>
    </row>
    <row r="13" spans="2:29" ht="24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2:29" ht="24" customHeight="1" thickBot="1">
      <c r="B14" s="78" t="s">
        <v>212</v>
      </c>
      <c r="C14" s="1011"/>
      <c r="D14" s="836"/>
      <c r="E14" s="245" t="s">
        <v>219</v>
      </c>
      <c r="H14" s="3"/>
      <c r="I14" s="3"/>
      <c r="J14" s="3"/>
      <c r="R14" s="860"/>
      <c r="S14" s="860"/>
      <c r="T14" s="860"/>
    </row>
    <row r="15" spans="2:29" ht="30" customHeight="1">
      <c r="B15" s="965" t="s">
        <v>232</v>
      </c>
      <c r="C15" s="1150">
        <v>1</v>
      </c>
      <c r="D15" s="381" t="str">
        <f>В!D11</f>
        <v>ЦЫБЕНОВА Ханда</v>
      </c>
      <c r="E15" s="382" t="str">
        <f>В!G11</f>
        <v>МС</v>
      </c>
      <c r="F15" s="383"/>
      <c r="G15" s="451"/>
      <c r="H15" s="384"/>
      <c r="I15" s="1149">
        <v>1</v>
      </c>
      <c r="J15" s="1153" t="str">
        <f>D15</f>
        <v>ЦЫБЕНОВА Ханда</v>
      </c>
      <c r="K15" s="383"/>
      <c r="L15" s="383"/>
      <c r="M15" s="385"/>
      <c r="N15" s="385"/>
      <c r="O15" s="385"/>
      <c r="P15" s="383"/>
      <c r="Q15" s="383"/>
      <c r="R15" s="1180"/>
      <c r="S15" s="1180"/>
      <c r="T15" s="1180"/>
      <c r="U15" s="383"/>
      <c r="V15" s="383"/>
      <c r="W15" s="383"/>
      <c r="X15" s="383"/>
      <c r="Y15" s="383"/>
      <c r="Z15" s="383"/>
      <c r="AA15" s="383"/>
      <c r="AB15" s="383"/>
      <c r="AC15" s="383"/>
    </row>
    <row r="16" spans="2:29" ht="30" customHeight="1">
      <c r="B16" s="1001"/>
      <c r="C16" s="1149"/>
      <c r="D16" s="386" t="str">
        <f>В!I11</f>
        <v>Иркутская область - Республика Бурятия</v>
      </c>
      <c r="E16" s="387" t="str">
        <f>В!H11</f>
        <v>26.07.2000</v>
      </c>
      <c r="F16" s="383"/>
      <c r="G16" s="451"/>
      <c r="H16" s="388"/>
      <c r="I16" s="1149"/>
      <c r="J16" s="1152"/>
      <c r="K16" s="389"/>
      <c r="L16" s="390"/>
      <c r="M16" s="391"/>
      <c r="N16" s="1178">
        <v>0</v>
      </c>
      <c r="O16" s="1179" t="str">
        <f>IF(N16&gt;0,INDEX(В!$D$11:$D$120,N16+(N16-1),1)," ")</f>
        <v xml:space="preserve"> </v>
      </c>
      <c r="P16" s="383"/>
      <c r="Q16" s="383"/>
      <c r="R16" s="383"/>
      <c r="S16" s="383"/>
      <c r="T16" s="383"/>
      <c r="U16" s="383"/>
      <c r="V16" s="383"/>
      <c r="W16" s="383"/>
      <c r="X16" s="383"/>
      <c r="Y16" s="383"/>
      <c r="Z16" s="383"/>
      <c r="AA16" s="383"/>
      <c r="AB16" s="383"/>
      <c r="AC16" s="383"/>
    </row>
    <row r="17" spans="1:29" ht="30" customHeight="1">
      <c r="B17" s="965" t="s">
        <v>232</v>
      </c>
      <c r="C17" s="1150">
        <v>2</v>
      </c>
      <c r="D17" s="381" t="str">
        <f>В!D13</f>
        <v>БЕКТИНА Галина</v>
      </c>
      <c r="E17" s="382" t="str">
        <f>В!G13</f>
        <v>КМС</v>
      </c>
      <c r="F17" s="383"/>
      <c r="G17" s="451"/>
      <c r="H17" s="391"/>
      <c r="I17" s="1149">
        <v>2</v>
      </c>
      <c r="J17" s="1153" t="str">
        <f>D17</f>
        <v>БЕКТИНА Галина</v>
      </c>
      <c r="K17" s="392"/>
      <c r="L17" s="383"/>
      <c r="M17" s="391"/>
      <c r="N17" s="1178"/>
      <c r="O17" s="1179"/>
      <c r="P17" s="389"/>
      <c r="Q17" s="383"/>
      <c r="R17" s="393"/>
      <c r="S17" s="394"/>
      <c r="T17" s="395"/>
      <c r="U17" s="383"/>
      <c r="V17" s="383"/>
      <c r="W17" s="383"/>
      <c r="X17" s="383"/>
      <c r="Y17" s="383"/>
      <c r="Z17" s="383"/>
      <c r="AA17" s="383"/>
      <c r="AB17" s="383"/>
      <c r="AC17" s="383"/>
    </row>
    <row r="18" spans="1:29" ht="30" customHeight="1" thickBot="1">
      <c r="B18" s="966"/>
      <c r="C18" s="1185"/>
      <c r="D18" s="437" t="str">
        <f>В!I13</f>
        <v>Иркутская область</v>
      </c>
      <c r="E18" s="438" t="str">
        <f>В!H13</f>
        <v>07.12.1998</v>
      </c>
      <c r="F18" s="383"/>
      <c r="G18" s="451"/>
      <c r="H18" s="397"/>
      <c r="I18" s="1185"/>
      <c r="J18" s="1154"/>
      <c r="K18" s="383"/>
      <c r="L18" s="383"/>
      <c r="M18" s="398"/>
      <c r="N18" s="399"/>
      <c r="O18" s="400"/>
      <c r="P18" s="401"/>
      <c r="Q18" s="383"/>
      <c r="R18" s="391"/>
      <c r="S18" s="1178">
        <v>0</v>
      </c>
      <c r="T18" s="1179" t="str">
        <f>IF(S18&gt;0,INDEX(В!$D$11:$D$120,S18+(S18-1),1)," ")</f>
        <v xml:space="preserve"> </v>
      </c>
      <c r="U18" s="383"/>
      <c r="V18" s="383"/>
      <c r="W18" s="383"/>
      <c r="X18" s="383"/>
      <c r="Y18" s="383"/>
      <c r="Z18" s="383"/>
      <c r="AA18" s="383"/>
      <c r="AB18" s="383"/>
      <c r="AC18" s="383"/>
    </row>
    <row r="19" spans="1:29" ht="30" customHeight="1" thickTop="1">
      <c r="A19" s="427"/>
      <c r="B19" s="407"/>
      <c r="C19" s="1150">
        <v>3</v>
      </c>
      <c r="D19" s="381" t="str">
        <f>В!D15</f>
        <v>ФЕДОРОВА Анжелика</v>
      </c>
      <c r="E19" s="382" t="str">
        <f>В!G15</f>
        <v>МС</v>
      </c>
      <c r="F19" s="383"/>
      <c r="G19" s="383"/>
      <c r="H19" s="400"/>
      <c r="I19" s="400"/>
      <c r="J19" s="400"/>
      <c r="K19" s="383"/>
      <c r="L19" s="383"/>
      <c r="M19" s="398"/>
      <c r="N19" s="399"/>
      <c r="O19" s="400"/>
      <c r="P19" s="401"/>
      <c r="Q19" s="403"/>
      <c r="R19" s="391"/>
      <c r="S19" s="1178"/>
      <c r="T19" s="1179"/>
      <c r="U19" s="389"/>
      <c r="V19" s="383"/>
      <c r="W19" s="383"/>
      <c r="X19" s="383"/>
      <c r="Y19" s="383"/>
      <c r="Z19" s="383"/>
      <c r="AA19" s="383"/>
      <c r="AB19" s="383"/>
      <c r="AC19" s="383"/>
    </row>
    <row r="20" spans="1:29" ht="30" customHeight="1">
      <c r="A20" s="427"/>
      <c r="B20" s="388"/>
      <c r="C20" s="1149"/>
      <c r="D20" s="386" t="str">
        <f>В!I15</f>
        <v>Кемеровская область</v>
      </c>
      <c r="E20" s="396" t="str">
        <f>В!H15</f>
        <v>05.11.1997</v>
      </c>
      <c r="F20" s="389"/>
      <c r="G20" s="390"/>
      <c r="H20" s="391"/>
      <c r="I20" s="1178">
        <v>0</v>
      </c>
      <c r="J20" s="1179" t="str">
        <f>IF(I20&gt;0,INDEX(В!$D$11:$D$120,I20+(I20-1),1)," ")</f>
        <v xml:space="preserve"> </v>
      </c>
      <c r="K20" s="383"/>
      <c r="L20" s="383"/>
      <c r="P20" s="26"/>
      <c r="Q20" s="383"/>
      <c r="R20" s="398"/>
      <c r="S20" s="394"/>
      <c r="T20" s="400"/>
      <c r="U20" s="404"/>
      <c r="V20" s="383"/>
      <c r="W20" s="383"/>
      <c r="X20" s="383"/>
      <c r="Y20" s="383"/>
      <c r="Z20" s="383"/>
      <c r="AA20" s="383"/>
      <c r="AB20" s="383"/>
      <c r="AC20" s="383"/>
    </row>
    <row r="21" spans="1:29" ht="30" customHeight="1">
      <c r="A21" s="427"/>
      <c r="B21" s="391"/>
      <c r="C21" s="1149">
        <v>4</v>
      </c>
      <c r="D21" s="405" t="str">
        <f>В!D17</f>
        <v>БЕКБАУЛОВА Лучана</v>
      </c>
      <c r="E21" s="402" t="str">
        <f>В!G17</f>
        <v>МС</v>
      </c>
      <c r="F21" s="392"/>
      <c r="G21" s="383"/>
      <c r="H21" s="391"/>
      <c r="I21" s="1178"/>
      <c r="J21" s="1179"/>
      <c r="K21" s="389"/>
      <c r="L21" s="390"/>
      <c r="M21" s="391"/>
      <c r="N21" s="1178">
        <v>0</v>
      </c>
      <c r="O21" s="1179" t="str">
        <f>IF(N21&gt;0,INDEX(В!$D$11:$D$120,N21+(N21-1),1)," ")</f>
        <v xml:space="preserve"> </v>
      </c>
      <c r="P21" s="390"/>
      <c r="Q21" s="383"/>
      <c r="R21" s="398"/>
      <c r="S21" s="394"/>
      <c r="T21" s="400"/>
      <c r="U21" s="401"/>
      <c r="V21" s="383"/>
      <c r="W21" s="383"/>
      <c r="X21" s="383"/>
      <c r="Y21" s="383"/>
      <c r="Z21" s="383"/>
      <c r="AA21" s="383"/>
      <c r="AB21" s="383"/>
      <c r="AC21" s="383"/>
    </row>
    <row r="22" spans="1:29" ht="30" customHeight="1" thickBot="1">
      <c r="A22" s="427"/>
      <c r="B22" s="406"/>
      <c r="C22" s="1185"/>
      <c r="D22" s="439" t="str">
        <f>В!I17</f>
        <v>Кемеровская область</v>
      </c>
      <c r="E22" s="438" t="str">
        <f>В!H17</f>
        <v>10.07.2002</v>
      </c>
      <c r="F22" s="383"/>
      <c r="G22" s="383"/>
      <c r="H22" s="400"/>
      <c r="I22" s="400"/>
      <c r="J22" s="400"/>
      <c r="K22" s="401"/>
      <c r="M22" s="391"/>
      <c r="N22" s="1178"/>
      <c r="O22" s="1179"/>
      <c r="P22" s="383"/>
      <c r="Q22" s="383"/>
      <c r="R22" s="398"/>
      <c r="S22" s="394"/>
      <c r="T22" s="400"/>
      <c r="U22" s="401"/>
      <c r="V22" s="383"/>
      <c r="W22" s="391"/>
      <c r="X22" s="1178">
        <v>0</v>
      </c>
      <c r="Y22" s="1179" t="str">
        <f>IF(X22&gt;0,INDEX(В!$D$11:$D$120,X22+(X22-1),1)," ")</f>
        <v xml:space="preserve"> </v>
      </c>
      <c r="Z22" s="383"/>
      <c r="AA22" s="383"/>
      <c r="AB22" s="1180"/>
      <c r="AC22" s="1180"/>
    </row>
    <row r="23" spans="1:29" ht="30" customHeight="1" thickTop="1">
      <c r="B23" s="965" t="s">
        <v>232</v>
      </c>
      <c r="C23" s="1149">
        <v>5</v>
      </c>
      <c r="D23" s="381" t="str">
        <f>В!D19</f>
        <v>ТЮМЕРЕКОВА Мария</v>
      </c>
      <c r="E23" s="382" t="str">
        <f>В!G19</f>
        <v>МСМК</v>
      </c>
      <c r="F23" s="383"/>
      <c r="G23" s="383"/>
      <c r="H23" s="391"/>
      <c r="I23" s="1149">
        <v>5</v>
      </c>
      <c r="J23" s="1153" t="str">
        <f>D23</f>
        <v>ТЮМЕРЕКОВА Мария</v>
      </c>
      <c r="K23" s="392"/>
      <c r="P23" s="383"/>
      <c r="Q23" s="383"/>
      <c r="V23" s="403"/>
      <c r="W23" s="391"/>
      <c r="X23" s="1178"/>
      <c r="Y23" s="1179"/>
      <c r="Z23" s="389"/>
      <c r="AA23" s="383"/>
      <c r="AB23" s="383"/>
      <c r="AC23" s="383"/>
    </row>
    <row r="24" spans="1:29" ht="30" customHeight="1" thickBot="1">
      <c r="B24" s="1001"/>
      <c r="C24" s="1149"/>
      <c r="D24" s="386" t="str">
        <f>В!I19</f>
        <v>Кемеровская область - Свердловская область</v>
      </c>
      <c r="E24" s="396" t="str">
        <f>В!H19</f>
        <v>12.08.2000</v>
      </c>
      <c r="F24" s="383"/>
      <c r="G24" s="383"/>
      <c r="H24" s="406"/>
      <c r="I24" s="1185"/>
      <c r="J24" s="1154"/>
      <c r="U24" s="26"/>
      <c r="V24" s="383"/>
      <c r="W24" s="408"/>
      <c r="X24" s="383"/>
      <c r="Y24" s="409"/>
      <c r="Z24" s="401"/>
      <c r="AA24" s="383"/>
      <c r="AB24" s="383"/>
      <c r="AC24" s="383"/>
    </row>
    <row r="25" spans="1:29" ht="30" customHeight="1" thickTop="1">
      <c r="B25" s="965" t="s">
        <v>232</v>
      </c>
      <c r="C25" s="1149">
        <v>6</v>
      </c>
      <c r="D25" s="381" t="str">
        <f>В!D21</f>
        <v>БОЙДОЕВА Даяна</v>
      </c>
      <c r="E25" s="382" t="str">
        <f>В!G21</f>
        <v>КМС</v>
      </c>
      <c r="F25" s="383"/>
      <c r="G25" s="451"/>
      <c r="H25" s="407"/>
      <c r="I25" s="1150">
        <v>6</v>
      </c>
      <c r="J25" s="1151" t="str">
        <f>D25</f>
        <v>БОЙДОЕВА Даяна</v>
      </c>
      <c r="U25" s="26"/>
      <c r="V25" s="383"/>
      <c r="W25" s="408"/>
      <c r="X25" s="383"/>
      <c r="Y25" s="409"/>
      <c r="Z25" s="401"/>
      <c r="AA25" s="383"/>
      <c r="AB25" s="383"/>
      <c r="AC25" s="383"/>
    </row>
    <row r="26" spans="1:29" ht="30" customHeight="1">
      <c r="B26" s="1001"/>
      <c r="C26" s="1149"/>
      <c r="D26" s="386" t="str">
        <f>В!I21</f>
        <v>Кемеровская область</v>
      </c>
      <c r="E26" s="396" t="str">
        <f>В!H21</f>
        <v>09.10.2002</v>
      </c>
      <c r="F26" s="383"/>
      <c r="G26" s="451"/>
      <c r="H26" s="388"/>
      <c r="I26" s="1149"/>
      <c r="J26" s="1152"/>
      <c r="K26" s="389"/>
      <c r="L26" s="390"/>
      <c r="M26" s="391"/>
      <c r="N26" s="1178">
        <v>0</v>
      </c>
      <c r="O26" s="1179" t="str">
        <f>IF(N26&gt;0,INDEX(В!$D$11:$D$120,N26+(N26-1),1)," ")</f>
        <v xml:space="preserve"> </v>
      </c>
      <c r="P26" s="383"/>
      <c r="Q26" s="383"/>
      <c r="R26" s="408"/>
      <c r="S26" s="383"/>
      <c r="T26" s="409"/>
      <c r="U26" s="401"/>
      <c r="V26" s="383"/>
      <c r="W26" s="408"/>
      <c r="X26" s="383"/>
      <c r="Y26" s="409"/>
      <c r="Z26" s="401"/>
      <c r="AA26" s="383"/>
      <c r="AB26" s="383"/>
      <c r="AC26" s="383"/>
    </row>
    <row r="27" spans="1:29" ht="30" customHeight="1">
      <c r="B27" s="965" t="s">
        <v>232</v>
      </c>
      <c r="C27" s="1149">
        <v>7</v>
      </c>
      <c r="D27" s="381" t="str">
        <f>В!D23</f>
        <v>РЯБКО Ирина</v>
      </c>
      <c r="E27" s="382" t="str">
        <f>В!G23</f>
        <v>КМС</v>
      </c>
      <c r="F27" s="383"/>
      <c r="G27" s="451"/>
      <c r="H27" s="391"/>
      <c r="I27" s="1149">
        <v>7</v>
      </c>
      <c r="J27" s="1153" t="str">
        <f>D27</f>
        <v>РЯБКО Ирина</v>
      </c>
      <c r="K27" s="392"/>
      <c r="L27" s="383"/>
      <c r="M27" s="391"/>
      <c r="N27" s="1178"/>
      <c r="O27" s="1179"/>
      <c r="P27" s="389"/>
      <c r="Q27" s="383"/>
      <c r="R27" s="398"/>
      <c r="S27" s="394"/>
      <c r="T27" s="400"/>
      <c r="U27" s="401"/>
      <c r="V27" s="383"/>
      <c r="W27" s="408"/>
      <c r="X27" s="383"/>
      <c r="Y27" s="409"/>
      <c r="Z27" s="401"/>
      <c r="AA27" s="383"/>
      <c r="AB27" s="383"/>
      <c r="AC27" s="383"/>
    </row>
    <row r="28" spans="1:29" ht="30" customHeight="1" thickBot="1">
      <c r="B28" s="1001"/>
      <c r="C28" s="1149"/>
      <c r="D28" s="386" t="str">
        <f>В!I23</f>
        <v>Красноярский край</v>
      </c>
      <c r="E28" s="396" t="str">
        <f>В!H23</f>
        <v>07.10.2003</v>
      </c>
      <c r="F28" s="383"/>
      <c r="G28" s="451"/>
      <c r="H28" s="406"/>
      <c r="I28" s="1185"/>
      <c r="J28" s="1154"/>
      <c r="K28" s="383"/>
      <c r="L28" s="383"/>
      <c r="M28" s="398"/>
      <c r="N28" s="399"/>
      <c r="O28" s="400"/>
      <c r="P28" s="401"/>
      <c r="Q28" s="383"/>
      <c r="R28" s="391"/>
      <c r="S28" s="1186">
        <v>0</v>
      </c>
      <c r="T28" s="422" t="str">
        <f>IF(S28&gt;0,INDEX(В!$D$11:$D$120,S28+(S28-1),1)," ")</f>
        <v xml:space="preserve"> </v>
      </c>
      <c r="U28" s="390"/>
      <c r="V28" s="383"/>
      <c r="W28" s="408"/>
      <c r="X28" s="383"/>
      <c r="Y28" s="409"/>
      <c r="Z28" s="401"/>
      <c r="AA28" s="383"/>
      <c r="AB28" s="383"/>
      <c r="AC28" s="383"/>
    </row>
    <row r="29" spans="1:29" ht="30" customHeight="1" thickTop="1">
      <c r="B29" s="965" t="s">
        <v>232</v>
      </c>
      <c r="C29" s="1149">
        <v>8</v>
      </c>
      <c r="D29" s="381" t="str">
        <f>В!D25</f>
        <v>ДАРЖАА Алдынай</v>
      </c>
      <c r="E29" s="382" t="str">
        <f>В!G25</f>
        <v>КМС</v>
      </c>
      <c r="F29" s="383"/>
      <c r="G29" s="383"/>
      <c r="H29" s="407"/>
      <c r="I29" s="1150">
        <v>8</v>
      </c>
      <c r="J29" s="1151" t="str">
        <f>D29</f>
        <v>ДАРЖАА Алдынай</v>
      </c>
      <c r="K29" s="383"/>
      <c r="L29" s="383"/>
      <c r="M29" s="398"/>
      <c r="N29" s="399"/>
      <c r="O29" s="400"/>
      <c r="P29" s="401"/>
      <c r="Q29" s="403"/>
      <c r="R29" s="391"/>
      <c r="S29" s="1187"/>
      <c r="T29" s="422"/>
      <c r="U29" s="383"/>
      <c r="V29" s="383"/>
      <c r="W29" s="408"/>
      <c r="X29" s="385"/>
      <c r="Y29" s="409"/>
      <c r="Z29" s="401"/>
      <c r="AA29" s="383"/>
    </row>
    <row r="30" spans="1:29" ht="30" customHeight="1">
      <c r="B30" s="1001"/>
      <c r="C30" s="1149"/>
      <c r="D30" s="386" t="str">
        <f>В!I25</f>
        <v>Республика Тыва</v>
      </c>
      <c r="E30" s="396" t="str">
        <f>В!H25</f>
        <v>24.03.2000</v>
      </c>
      <c r="F30" s="383"/>
      <c r="G30" s="383"/>
      <c r="H30" s="388"/>
      <c r="I30" s="1149"/>
      <c r="J30" s="1152"/>
      <c r="K30" s="389"/>
      <c r="L30" s="390"/>
      <c r="M30" s="391"/>
      <c r="N30" s="1186">
        <v>0</v>
      </c>
      <c r="O30" s="422" t="str">
        <f>IF(N30&gt;0,INDEX(В!$D$11:$D$120,N30+(N30-1),1)," ")</f>
        <v xml:space="preserve"> </v>
      </c>
      <c r="P30" s="390"/>
      <c r="Q30" s="383"/>
      <c r="R30" s="398"/>
      <c r="S30" s="394"/>
      <c r="T30" s="400"/>
      <c r="U30" s="383"/>
      <c r="V30" s="383"/>
      <c r="W30" s="408"/>
      <c r="X30" s="394"/>
      <c r="Y30" s="400"/>
      <c r="Z30" s="401"/>
    </row>
    <row r="31" spans="1:29" ht="30" customHeight="1" thickBot="1">
      <c r="B31" s="965" t="s">
        <v>232</v>
      </c>
      <c r="C31" s="1149">
        <v>9</v>
      </c>
      <c r="D31" s="381" t="str">
        <f>В!D27</f>
        <v>САГАЛАКОВА Алена</v>
      </c>
      <c r="E31" s="382" t="str">
        <f>В!G27</f>
        <v>КМС</v>
      </c>
      <c r="F31" s="383"/>
      <c r="G31" s="383"/>
      <c r="H31" s="391"/>
      <c r="I31" s="1149">
        <v>9</v>
      </c>
      <c r="J31" s="1153" t="str">
        <f>D31</f>
        <v>САГАЛАКОВА Алена</v>
      </c>
      <c r="K31" s="392"/>
      <c r="L31" s="383"/>
      <c r="M31" s="391"/>
      <c r="N31" s="1187"/>
      <c r="O31" s="422"/>
      <c r="P31" s="383"/>
      <c r="Q31" s="383"/>
      <c r="R31" s="398"/>
      <c r="S31" s="394"/>
      <c r="T31" s="400"/>
      <c r="U31" s="383"/>
      <c r="V31" s="383"/>
      <c r="W31" s="408"/>
      <c r="X31" s="394"/>
      <c r="Y31" s="400"/>
      <c r="Z31" s="401"/>
      <c r="AB31" s="1180" t="s">
        <v>204</v>
      </c>
      <c r="AC31" s="1180"/>
    </row>
    <row r="32" spans="1:29" ht="30" customHeight="1" thickBot="1">
      <c r="B32" s="1001"/>
      <c r="C32" s="1149"/>
      <c r="D32" s="386" t="str">
        <f>В!I27</f>
        <v>Республика Хакасия</v>
      </c>
      <c r="E32" s="396" t="str">
        <f>В!H27</f>
        <v>24.04.2002</v>
      </c>
      <c r="F32" s="383"/>
      <c r="G32" s="383"/>
      <c r="H32" s="406"/>
      <c r="I32" s="1185"/>
      <c r="J32" s="1154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26"/>
      <c r="AA32" s="410"/>
      <c r="AB32" s="1181">
        <v>0</v>
      </c>
      <c r="AC32" s="1183" t="str">
        <f>IF(AB32&gt;0,INDEX(В!$D$11:$D$120,AB32+(AB32-1),1)," ")</f>
        <v xml:space="preserve"> </v>
      </c>
    </row>
    <row r="33" spans="2:29" ht="30" customHeight="1" thickTop="1" thickBot="1">
      <c r="B33" s="965" t="s">
        <v>232</v>
      </c>
      <c r="C33" s="1149">
        <v>10</v>
      </c>
      <c r="D33" s="381" t="str">
        <f>В!D29</f>
        <v>БУДЕГЕЧИ Снежана</v>
      </c>
      <c r="E33" s="382" t="str">
        <f>В!G29</f>
        <v>КМС</v>
      </c>
      <c r="F33" s="383"/>
      <c r="G33" s="451"/>
      <c r="H33" s="407"/>
      <c r="I33" s="1150">
        <v>10</v>
      </c>
      <c r="J33" s="1151" t="str">
        <f>D33</f>
        <v>БУДЕГЕЧИ Снежана</v>
      </c>
      <c r="Z33" s="26"/>
      <c r="AA33" s="383"/>
      <c r="AB33" s="1182"/>
      <c r="AC33" s="1184"/>
    </row>
    <row r="34" spans="2:29" ht="30" customHeight="1">
      <c r="B34" s="1001"/>
      <c r="C34" s="1149"/>
      <c r="D34" s="386" t="str">
        <f>В!I29</f>
        <v>Республика Хакасия</v>
      </c>
      <c r="E34" s="396" t="str">
        <f>В!H29</f>
        <v>23.12.2004</v>
      </c>
      <c r="F34" s="383"/>
      <c r="G34" s="451"/>
      <c r="H34" s="388"/>
      <c r="I34" s="1149"/>
      <c r="J34" s="1152"/>
      <c r="K34" s="389"/>
      <c r="L34" s="390"/>
      <c r="M34" s="391"/>
      <c r="N34" s="1178">
        <v>0</v>
      </c>
      <c r="O34" s="1179" t="str">
        <f>IF(N34&gt;0,INDEX(В!$D$11:$D$120,N34+(N34-1),1)," ")</f>
        <v xml:space="preserve"> </v>
      </c>
      <c r="P34" s="383"/>
      <c r="Q34" s="383"/>
      <c r="R34" s="398"/>
      <c r="S34" s="394"/>
      <c r="T34" s="400"/>
      <c r="U34" s="383"/>
      <c r="V34" s="383"/>
      <c r="W34" s="408"/>
      <c r="X34" s="383"/>
      <c r="Y34" s="409"/>
      <c r="Z34" s="401"/>
      <c r="AA34" s="383"/>
      <c r="AB34" s="383"/>
      <c r="AC34" s="383"/>
    </row>
    <row r="35" spans="2:29" ht="30" customHeight="1">
      <c r="B35" s="965" t="s">
        <v>232</v>
      </c>
      <c r="C35" s="1149">
        <v>11</v>
      </c>
      <c r="D35" s="381" t="str">
        <f>В!D31</f>
        <v>АБРАМОВА Нина</v>
      </c>
      <c r="E35" s="382" t="str">
        <f>В!G31</f>
        <v>КМС</v>
      </c>
      <c r="F35" s="383"/>
      <c r="G35" s="451"/>
      <c r="H35" s="391"/>
      <c r="I35" s="1149">
        <v>11</v>
      </c>
      <c r="J35" s="1153" t="str">
        <f>D35</f>
        <v>АБРАМОВА Нина</v>
      </c>
      <c r="K35" s="392"/>
      <c r="L35" s="383"/>
      <c r="M35" s="391"/>
      <c r="N35" s="1178"/>
      <c r="O35" s="1179"/>
      <c r="P35" s="389"/>
      <c r="Q35" s="383"/>
      <c r="R35" s="398"/>
      <c r="S35" s="394"/>
      <c r="T35" s="400"/>
      <c r="U35" s="383"/>
      <c r="V35" s="383"/>
      <c r="W35" s="408"/>
      <c r="X35" s="383"/>
      <c r="Y35" s="409"/>
      <c r="Z35" s="401"/>
      <c r="AA35" s="383"/>
      <c r="AB35" s="383"/>
      <c r="AC35" s="383"/>
    </row>
    <row r="36" spans="2:29" ht="30" customHeight="1" thickBot="1">
      <c r="B36" s="1001"/>
      <c r="C36" s="1149"/>
      <c r="D36" s="386" t="str">
        <f>В!I31</f>
        <v>Республика Хакасия</v>
      </c>
      <c r="E36" s="396" t="str">
        <f>В!H31</f>
        <v>13.06.2001</v>
      </c>
      <c r="F36" s="383"/>
      <c r="G36" s="451"/>
      <c r="H36" s="406"/>
      <c r="I36" s="1185"/>
      <c r="J36" s="1154"/>
      <c r="K36" s="383"/>
      <c r="L36" s="383"/>
      <c r="M36" s="398"/>
      <c r="N36" s="399"/>
      <c r="O36" s="400"/>
      <c r="P36" s="401"/>
      <c r="Q36" s="383"/>
      <c r="R36" s="391"/>
      <c r="S36" s="1178">
        <v>0</v>
      </c>
      <c r="T36" s="1179" t="str">
        <f>IF(S36&gt;0,INDEX(В!$D$11:$D$120,S36+(S36-1),1)," ")</f>
        <v xml:space="preserve"> </v>
      </c>
      <c r="U36" s="383"/>
      <c r="V36" s="383"/>
      <c r="W36" s="408"/>
      <c r="X36" s="383"/>
      <c r="Y36" s="409"/>
      <c r="Z36" s="401"/>
      <c r="AA36" s="383"/>
      <c r="AB36" s="383"/>
      <c r="AC36" s="383"/>
    </row>
    <row r="37" spans="2:29" ht="30" customHeight="1" thickTop="1">
      <c r="B37" s="965" t="s">
        <v>232</v>
      </c>
      <c r="C37" s="1149">
        <v>12</v>
      </c>
      <c r="D37" s="381" t="str">
        <f>В!D33</f>
        <v>ЧЕПСАРАКОВА Валерия</v>
      </c>
      <c r="E37" s="382" t="str">
        <f>В!G33</f>
        <v>МСМК</v>
      </c>
      <c r="F37" s="383"/>
      <c r="G37" s="383"/>
      <c r="H37" s="391"/>
      <c r="I37" s="1149">
        <v>12</v>
      </c>
      <c r="J37" s="1153" t="str">
        <f>D37</f>
        <v>ЧЕПСАРАКОВА Валерия</v>
      </c>
      <c r="K37" s="383"/>
      <c r="L37" s="383"/>
      <c r="M37" s="398"/>
      <c r="N37" s="399"/>
      <c r="O37" s="400"/>
      <c r="P37" s="401"/>
      <c r="Q37" s="403"/>
      <c r="R37" s="391"/>
      <c r="S37" s="1178"/>
      <c r="T37" s="1179"/>
      <c r="U37" s="389"/>
      <c r="V37" s="383"/>
      <c r="W37" s="408"/>
      <c r="X37" s="383"/>
      <c r="Y37" s="409"/>
      <c r="Z37" s="401"/>
      <c r="AA37" s="383"/>
      <c r="AB37" s="383"/>
      <c r="AC37" s="383"/>
    </row>
    <row r="38" spans="2:29" ht="30" customHeight="1">
      <c r="B38" s="1001"/>
      <c r="C38" s="1149"/>
      <c r="D38" s="386" t="str">
        <f>В!I33</f>
        <v>Республика Хакасия</v>
      </c>
      <c r="E38" s="396" t="str">
        <f>В!H33</f>
        <v>31.01.1989</v>
      </c>
      <c r="F38" s="383"/>
      <c r="G38" s="383"/>
      <c r="H38" s="388"/>
      <c r="I38" s="1149"/>
      <c r="J38" s="1152"/>
      <c r="K38" s="389"/>
      <c r="L38" s="390"/>
      <c r="M38" s="391"/>
      <c r="N38" s="1178">
        <v>0</v>
      </c>
      <c r="O38" s="1179" t="str">
        <f>IF(N38&gt;0,INDEX(В!$D$11:$D$120,N38+(N38-1),1)," ")</f>
        <v xml:space="preserve"> </v>
      </c>
      <c r="P38" s="390"/>
      <c r="Q38" s="383"/>
      <c r="R38" s="398"/>
      <c r="S38" s="394"/>
      <c r="T38" s="400"/>
      <c r="U38" s="404"/>
      <c r="V38" s="383"/>
      <c r="W38" s="408"/>
      <c r="X38" s="383"/>
      <c r="Y38" s="409"/>
      <c r="Z38" s="401"/>
      <c r="AA38" s="383"/>
      <c r="AB38" s="383"/>
      <c r="AC38" s="383"/>
    </row>
    <row r="39" spans="2:29" ht="30" customHeight="1">
      <c r="B39" s="965" t="s">
        <v>232</v>
      </c>
      <c r="C39" s="1149">
        <v>13</v>
      </c>
      <c r="D39" s="381" t="str">
        <f>В!D35</f>
        <v>ФИО13</v>
      </c>
      <c r="E39" s="382" t="str">
        <f>В!G35</f>
        <v>р13</v>
      </c>
      <c r="F39" s="383"/>
      <c r="G39" s="383"/>
      <c r="H39" s="391"/>
      <c r="I39" s="1149">
        <v>13</v>
      </c>
      <c r="J39" s="1153" t="str">
        <f>D39</f>
        <v>ФИО13</v>
      </c>
      <c r="K39" s="392"/>
      <c r="L39" s="383"/>
      <c r="M39" s="391"/>
      <c r="N39" s="1178"/>
      <c r="O39" s="1179"/>
      <c r="P39" s="383"/>
      <c r="Q39" s="383"/>
      <c r="R39" s="398"/>
      <c r="S39" s="394"/>
      <c r="T39" s="400"/>
      <c r="U39" s="401"/>
      <c r="V39" s="383"/>
      <c r="W39" s="408"/>
      <c r="X39" s="383"/>
      <c r="Y39" s="409"/>
      <c r="Z39" s="401"/>
      <c r="AA39" s="383"/>
      <c r="AB39" s="383"/>
      <c r="AC39" s="383"/>
    </row>
    <row r="40" spans="2:29" ht="30" customHeight="1" thickBot="1">
      <c r="B40" s="1001"/>
      <c r="C40" s="1149"/>
      <c r="D40" s="386" t="str">
        <f>В!I35</f>
        <v>город13</v>
      </c>
      <c r="E40" s="396" t="str">
        <f>В!H35</f>
        <v>дата13</v>
      </c>
      <c r="F40" s="383"/>
      <c r="G40" s="383"/>
      <c r="H40" s="406"/>
      <c r="I40" s="1185"/>
      <c r="J40" s="1154"/>
      <c r="K40" s="383"/>
      <c r="L40" s="383"/>
      <c r="M40" s="398"/>
      <c r="N40" s="399"/>
      <c r="O40" s="400"/>
      <c r="P40" s="383"/>
      <c r="Q40" s="383"/>
      <c r="R40" s="398"/>
      <c r="S40" s="394"/>
      <c r="T40" s="400"/>
      <c r="U40" s="401"/>
      <c r="V40" s="383"/>
      <c r="W40" s="391"/>
      <c r="X40" s="1178">
        <v>0</v>
      </c>
      <c r="Y40" s="1179" t="str">
        <f>IF(X40&gt;0,INDEX(В!$D$11:$D$120,X40+(X40-1),1)," ")</f>
        <v xml:space="preserve"> </v>
      </c>
      <c r="Z40" s="390"/>
      <c r="AA40" s="383"/>
      <c r="AB40" s="383"/>
      <c r="AC40" s="383"/>
    </row>
    <row r="41" spans="2:29" ht="30" customHeight="1" thickTop="1">
      <c r="B41" s="965" t="s">
        <v>232</v>
      </c>
      <c r="C41" s="1149">
        <v>14</v>
      </c>
      <c r="D41" s="381" t="str">
        <f>В!D37</f>
        <v>ФИО14</v>
      </c>
      <c r="E41" s="382" t="str">
        <f>В!G37</f>
        <v>р14</v>
      </c>
      <c r="F41" s="383"/>
      <c r="G41" s="451"/>
      <c r="H41" s="407"/>
      <c r="I41" s="1150">
        <v>14</v>
      </c>
      <c r="J41" s="1151" t="str">
        <f>D41</f>
        <v>ФИО14</v>
      </c>
      <c r="K41" s="383"/>
      <c r="L41" s="383"/>
      <c r="M41" s="398"/>
      <c r="N41" s="399"/>
      <c r="O41" s="400"/>
      <c r="P41" s="383"/>
      <c r="Q41" s="383"/>
      <c r="R41" s="398"/>
      <c r="S41" s="394"/>
      <c r="T41" s="400"/>
      <c r="U41" s="401"/>
      <c r="V41" s="403"/>
      <c r="W41" s="391"/>
      <c r="X41" s="1178"/>
      <c r="Y41" s="1179"/>
      <c r="Z41" s="383"/>
      <c r="AA41" s="383"/>
      <c r="AB41" s="383"/>
      <c r="AC41" s="383"/>
    </row>
    <row r="42" spans="2:29" ht="30" customHeight="1">
      <c r="B42" s="1001"/>
      <c r="C42" s="1149"/>
      <c r="D42" s="386" t="str">
        <f>В!I37</f>
        <v>город14</v>
      </c>
      <c r="E42" s="396" t="str">
        <f>В!H37</f>
        <v>дата14</v>
      </c>
      <c r="F42" s="383"/>
      <c r="G42" s="451"/>
      <c r="H42" s="388"/>
      <c r="I42" s="1149"/>
      <c r="J42" s="1152"/>
      <c r="K42" s="389"/>
      <c r="L42" s="390"/>
      <c r="M42" s="391"/>
      <c r="N42" s="1178">
        <v>0</v>
      </c>
      <c r="O42" s="1179" t="str">
        <f>IF(N42&gt;0,INDEX(В!$D$11:$D$120,N42+(N42-1),1)," ")</f>
        <v xml:space="preserve"> </v>
      </c>
      <c r="P42" s="383"/>
      <c r="Q42" s="383"/>
      <c r="R42" s="408"/>
      <c r="S42" s="383"/>
      <c r="T42" s="409"/>
      <c r="U42" s="401"/>
      <c r="V42" s="383"/>
      <c r="W42" s="383"/>
      <c r="X42" s="383"/>
      <c r="Y42" s="383"/>
    </row>
    <row r="43" spans="2:29" ht="30" customHeight="1">
      <c r="B43" s="965" t="s">
        <v>232</v>
      </c>
      <c r="C43" s="1149">
        <v>15</v>
      </c>
      <c r="D43" s="381" t="str">
        <f>В!D39</f>
        <v>ФИО15</v>
      </c>
      <c r="E43" s="382" t="str">
        <f>В!G39</f>
        <v>р15</v>
      </c>
      <c r="F43" s="383"/>
      <c r="G43" s="451"/>
      <c r="H43" s="391"/>
      <c r="I43" s="1149">
        <v>15</v>
      </c>
      <c r="J43" s="1153" t="str">
        <f>D43</f>
        <v>ФИО15</v>
      </c>
      <c r="K43" s="392"/>
      <c r="L43" s="383"/>
      <c r="M43" s="391"/>
      <c r="N43" s="1178"/>
      <c r="O43" s="1179"/>
      <c r="P43" s="389"/>
      <c r="Q43" s="383"/>
      <c r="R43" s="398"/>
      <c r="S43" s="394"/>
      <c r="T43" s="400"/>
      <c r="U43" s="401"/>
      <c r="V43" s="383"/>
      <c r="W43" s="383"/>
      <c r="X43" s="383"/>
      <c r="Y43" s="383"/>
    </row>
    <row r="44" spans="2:29" ht="30" customHeight="1" thickBot="1">
      <c r="B44" s="1001"/>
      <c r="C44" s="1149"/>
      <c r="D44" s="386" t="str">
        <f>В!I39</f>
        <v>город15</v>
      </c>
      <c r="E44" s="396" t="str">
        <f>В!H39</f>
        <v>дата15</v>
      </c>
      <c r="F44" s="383"/>
      <c r="G44" s="451"/>
      <c r="H44" s="406"/>
      <c r="I44" s="1185"/>
      <c r="J44" s="1154"/>
      <c r="K44" s="383"/>
      <c r="L44" s="383"/>
      <c r="M44" s="398"/>
      <c r="N44" s="399"/>
      <c r="O44" s="400"/>
      <c r="P44" s="401"/>
      <c r="Q44" s="383"/>
      <c r="R44" s="391"/>
      <c r="S44" s="1178">
        <v>0</v>
      </c>
      <c r="T44" s="1179" t="str">
        <f>IF(S44&gt;0,INDEX(В!$D$11:$D$120,S44+(S44-1),1)," ")</f>
        <v xml:space="preserve"> </v>
      </c>
      <c r="U44" s="390"/>
      <c r="V44" s="383"/>
      <c r="W44" s="383"/>
      <c r="X44" s="383"/>
      <c r="Y44" s="383"/>
    </row>
    <row r="45" spans="2:29" ht="30" customHeight="1" thickTop="1">
      <c r="B45" s="965" t="s">
        <v>232</v>
      </c>
      <c r="C45" s="1149">
        <v>16</v>
      </c>
      <c r="D45" s="381" t="str">
        <f>В!D41</f>
        <v>ФИО16</v>
      </c>
      <c r="E45" s="382" t="str">
        <f>В!G41</f>
        <v>р16</v>
      </c>
      <c r="F45" s="383"/>
      <c r="G45" s="383"/>
      <c r="H45" s="407"/>
      <c r="I45" s="1150">
        <v>16</v>
      </c>
      <c r="J45" s="1151" t="str">
        <f>D45</f>
        <v>ФИО16</v>
      </c>
      <c r="K45" s="383"/>
      <c r="L45" s="383"/>
      <c r="M45" s="398"/>
      <c r="N45" s="399"/>
      <c r="O45" s="400"/>
      <c r="P45" s="401"/>
      <c r="Q45" s="403"/>
      <c r="R45" s="391"/>
      <c r="S45" s="1178"/>
      <c r="T45" s="1179"/>
      <c r="U45" s="383"/>
      <c r="V45" s="383"/>
      <c r="W45" s="383"/>
      <c r="X45" s="383"/>
      <c r="Y45" s="383"/>
    </row>
    <row r="46" spans="2:29" ht="30" customHeight="1">
      <c r="B46" s="1001"/>
      <c r="C46" s="1149"/>
      <c r="D46" s="386" t="str">
        <f>В!I41</f>
        <v>город16</v>
      </c>
      <c r="E46" s="396" t="str">
        <f>В!H41</f>
        <v>дата16</v>
      </c>
      <c r="H46" s="388"/>
      <c r="I46" s="1149"/>
      <c r="J46" s="1152"/>
      <c r="K46" s="389"/>
      <c r="L46" s="392"/>
      <c r="M46" s="391"/>
      <c r="N46" s="1178">
        <v>0</v>
      </c>
      <c r="O46" s="1179" t="str">
        <f>IF(N46&gt;0,INDEX(В!$D$11:$D$120,N46+(N46-1),1)," ")</f>
        <v xml:space="preserve"> </v>
      </c>
      <c r="P46" s="390"/>
      <c r="Q46" s="383"/>
      <c r="R46" s="393"/>
      <c r="S46" s="394"/>
      <c r="T46" s="395"/>
      <c r="U46" s="383"/>
      <c r="V46" s="383"/>
      <c r="W46" s="383"/>
    </row>
    <row r="47" spans="2:29" ht="30" customHeight="1">
      <c r="B47" s="965" t="s">
        <v>232</v>
      </c>
      <c r="C47" s="1149">
        <v>17</v>
      </c>
      <c r="D47" s="381" t="str">
        <f>В!D43</f>
        <v>ФИО17</v>
      </c>
      <c r="E47" s="382" t="str">
        <f>В!G43</f>
        <v>р17</v>
      </c>
      <c r="H47" s="391"/>
      <c r="I47" s="1149">
        <v>17</v>
      </c>
      <c r="J47" s="1153" t="str">
        <f>D47</f>
        <v>ФИО17</v>
      </c>
      <c r="K47" s="390"/>
      <c r="L47" s="383"/>
      <c r="M47" s="391"/>
      <c r="N47" s="1178"/>
      <c r="O47" s="1179"/>
      <c r="P47" s="383"/>
      <c r="Q47" s="383"/>
      <c r="R47" s="383"/>
      <c r="S47" s="383"/>
      <c r="T47" s="383"/>
      <c r="U47" s="383"/>
      <c r="V47" s="383"/>
      <c r="W47" s="383"/>
    </row>
    <row r="48" spans="2:29" ht="30" customHeight="1">
      <c r="B48" s="1001"/>
      <c r="C48" s="1149"/>
      <c r="D48" s="386" t="str">
        <f>В!I43</f>
        <v>город17</v>
      </c>
      <c r="E48" s="396" t="str">
        <f>В!H43</f>
        <v>дата17</v>
      </c>
      <c r="F48" s="383"/>
      <c r="G48" s="383"/>
      <c r="H48" s="388"/>
      <c r="I48" s="1149"/>
      <c r="J48" s="1152"/>
      <c r="K48" s="383"/>
      <c r="L48" s="383"/>
      <c r="M48" s="383"/>
      <c r="N48" s="383"/>
      <c r="O48" s="383"/>
      <c r="P48" s="383"/>
      <c r="Q48" s="383"/>
      <c r="R48" s="383"/>
      <c r="S48" s="383"/>
      <c r="T48" s="383"/>
      <c r="U48" s="383"/>
      <c r="V48" s="383"/>
      <c r="W48" s="383"/>
    </row>
    <row r="49" spans="2:30" ht="24" customHeight="1">
      <c r="B49" s="27"/>
      <c r="C49" s="55"/>
      <c r="D49" s="56"/>
      <c r="E49" s="57"/>
      <c r="H49" s="20"/>
      <c r="I49" s="20"/>
      <c r="J49" s="20"/>
    </row>
    <row r="50" spans="2:30" ht="24" customHeight="1" thickBot="1">
      <c r="B50" s="27"/>
      <c r="C50" s="55"/>
      <c r="D50" s="56"/>
      <c r="E50" s="57"/>
      <c r="H50" s="20"/>
      <c r="I50" s="20"/>
      <c r="J50" s="20"/>
    </row>
    <row r="51" spans="2:30" ht="24" customHeight="1">
      <c r="B51" s="60"/>
      <c r="C51" s="66"/>
      <c r="D51" s="67"/>
      <c r="E51" s="68"/>
      <c r="F51" s="40"/>
      <c r="G51" s="40"/>
      <c r="H51" s="61"/>
      <c r="I51" s="61"/>
      <c r="J51" s="61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1"/>
    </row>
    <row r="52" spans="2:30" ht="24" customHeight="1" thickBot="1">
      <c r="B52" s="62"/>
      <c r="C52" s="55"/>
      <c r="D52" s="1050" t="s">
        <v>233</v>
      </c>
      <c r="E52" s="1050"/>
      <c r="F52" s="1050"/>
      <c r="G52" s="1050"/>
      <c r="H52" s="1050"/>
      <c r="I52" s="1050"/>
      <c r="J52" s="1050"/>
      <c r="M52" s="1050" t="s">
        <v>216</v>
      </c>
      <c r="N52" s="1050"/>
      <c r="O52" s="1050"/>
      <c r="U52" s="42"/>
    </row>
    <row r="53" spans="2:30" ht="24" customHeight="1">
      <c r="B53" s="43"/>
      <c r="H53" s="20"/>
      <c r="I53" s="20"/>
      <c r="J53" s="20"/>
      <c r="U53" s="42"/>
      <c r="W53" s="1069" t="s">
        <v>33</v>
      </c>
      <c r="X53" s="1070"/>
      <c r="Y53" s="835" t="s">
        <v>25</v>
      </c>
      <c r="Z53" s="1073"/>
      <c r="AA53" s="1073"/>
      <c r="AB53" s="1073"/>
      <c r="AC53" s="1074"/>
      <c r="AD53" s="101"/>
    </row>
    <row r="54" spans="2:30" ht="24" customHeight="1" thickBot="1">
      <c r="B54" s="208"/>
      <c r="C54" s="1048">
        <v>0</v>
      </c>
      <c r="D54" s="887" t="str">
        <f>IF(C54&gt;0,INDEX(В!$D$11:$D$120,C54+(C54-1),1)," ")</f>
        <v xml:space="preserve"> </v>
      </c>
      <c r="E54" s="100"/>
      <c r="F54" s="100"/>
      <c r="G54" s="100"/>
      <c r="H54" s="100"/>
      <c r="I54" s="100"/>
      <c r="J54" s="100"/>
      <c r="K54" s="1020" t="s">
        <v>214</v>
      </c>
      <c r="L54" s="1020"/>
      <c r="M54" s="1020"/>
      <c r="N54" s="1020"/>
      <c r="O54" s="1020"/>
      <c r="P54" s="1020"/>
      <c r="U54" s="42"/>
      <c r="W54" s="1071"/>
      <c r="X54" s="1072"/>
      <c r="Y54" s="836"/>
      <c r="Z54" s="1075"/>
      <c r="AA54" s="1075"/>
      <c r="AB54" s="1075"/>
      <c r="AC54" s="1076"/>
      <c r="AD54" s="101"/>
    </row>
    <row r="55" spans="2:30" ht="30" customHeight="1">
      <c r="B55" s="209"/>
      <c r="C55" s="1048"/>
      <c r="D55" s="887"/>
      <c r="E55" s="50"/>
      <c r="F55" s="21"/>
      <c r="G55" s="22"/>
      <c r="H55" s="197"/>
      <c r="I55" s="1119">
        <v>0</v>
      </c>
      <c r="J55" s="887" t="str">
        <f>IF(I55&gt;0,INDEX(В!$D$11:$D$120,I55+(I55-1),1)," ")</f>
        <v xml:space="preserve"> </v>
      </c>
      <c r="M55" s="36"/>
      <c r="N55" s="69"/>
      <c r="O55" s="37"/>
      <c r="U55" s="42"/>
      <c r="W55" s="1077">
        <v>1</v>
      </c>
      <c r="X55" s="1078"/>
      <c r="Y55" s="1161" t="str">
        <f>AC32</f>
        <v xml:space="preserve"> </v>
      </c>
      <c r="Z55" s="1162"/>
      <c r="AA55" s="1162"/>
      <c r="AB55" s="1162"/>
      <c r="AC55" s="1163"/>
      <c r="AD55" s="102"/>
    </row>
    <row r="56" spans="2:30" ht="30" customHeight="1" thickBot="1">
      <c r="B56" s="208"/>
      <c r="C56" s="1048">
        <v>0</v>
      </c>
      <c r="D56" s="887" t="str">
        <f>IF(C56&gt;0,INDEX(В!$D$11:$D$120,C56+(C56-1),1)," ")</f>
        <v xml:space="preserve"> </v>
      </c>
      <c r="E56" s="34"/>
      <c r="H56" s="184"/>
      <c r="I56" s="1119"/>
      <c r="J56" s="887"/>
      <c r="K56" s="35"/>
      <c r="L56" s="34"/>
      <c r="M56" s="197"/>
      <c r="N56" s="1119">
        <v>0</v>
      </c>
      <c r="O56" s="887" t="str">
        <f>IF(N56&gt;0,INDEX(В!$D$11:$D$120,N56+(N56-1),1)," ")</f>
        <v xml:space="preserve"> </v>
      </c>
      <c r="S56" s="929" t="s">
        <v>205</v>
      </c>
      <c r="T56" s="929"/>
      <c r="U56" s="42"/>
      <c r="W56" s="1064"/>
      <c r="X56" s="1065"/>
      <c r="Y56" s="1164"/>
      <c r="Z56" s="1165"/>
      <c r="AA56" s="1165"/>
      <c r="AB56" s="1165"/>
      <c r="AC56" s="1166"/>
      <c r="AD56" s="102"/>
    </row>
    <row r="57" spans="2:30" ht="30" customHeight="1">
      <c r="B57" s="209"/>
      <c r="C57" s="1048"/>
      <c r="D57" s="887"/>
      <c r="H57" s="197"/>
      <c r="I57" s="1119">
        <v>0</v>
      </c>
      <c r="J57" s="887" t="str">
        <f>IF(I57&gt;0,INDEX(В!$D$11:$D$120,I57+(I57-1),1)," ")</f>
        <v xml:space="preserve"> </v>
      </c>
      <c r="K57" s="34"/>
      <c r="M57" s="184"/>
      <c r="N57" s="1119"/>
      <c r="O57" s="887"/>
      <c r="P57" s="35"/>
      <c r="Q57" s="1"/>
      <c r="R57" s="71"/>
      <c r="S57" s="1175">
        <v>0</v>
      </c>
      <c r="T57" s="1173" t="str">
        <f>IF(S57&gt;0,INDEX(В!$D$11:$D$120,S57+(S57-1),1)," ")</f>
        <v xml:space="preserve"> </v>
      </c>
      <c r="U57" s="42"/>
      <c r="W57" s="1064">
        <v>2</v>
      </c>
      <c r="X57" s="1065"/>
      <c r="Y57" s="1167"/>
      <c r="Z57" s="1168"/>
      <c r="AA57" s="1168"/>
      <c r="AB57" s="1168"/>
      <c r="AC57" s="1169"/>
    </row>
    <row r="58" spans="2:30" ht="30" customHeight="1" thickBot="1">
      <c r="B58" s="62"/>
      <c r="C58" s="69"/>
      <c r="D58" s="37"/>
      <c r="H58" s="197"/>
      <c r="I58" s="1119"/>
      <c r="J58" s="887"/>
      <c r="M58" s="197"/>
      <c r="N58" s="1119">
        <v>0</v>
      </c>
      <c r="O58" s="887" t="str">
        <f>IF(N58&gt;0,INDEX(В!$D$11:$D$120,N58+(N58-1),1)," ")</f>
        <v xml:space="preserve"> </v>
      </c>
      <c r="P58" s="22"/>
      <c r="S58" s="1176"/>
      <c r="T58" s="1174"/>
      <c r="U58" s="42"/>
      <c r="W58" s="1064"/>
      <c r="X58" s="1065"/>
      <c r="Y58" s="1170"/>
      <c r="Z58" s="1171"/>
      <c r="AA58" s="1171"/>
      <c r="AB58" s="1171"/>
      <c r="AC58" s="1172"/>
    </row>
    <row r="59" spans="2:30" ht="30" customHeight="1">
      <c r="B59" s="43"/>
      <c r="H59" s="229"/>
      <c r="I59" s="29"/>
      <c r="J59" s="211"/>
      <c r="M59" s="184"/>
      <c r="N59" s="1119"/>
      <c r="O59" s="887"/>
      <c r="S59" s="105"/>
      <c r="T59" s="105"/>
      <c r="U59" s="42"/>
      <c r="W59" s="1064">
        <v>3</v>
      </c>
      <c r="X59" s="1065"/>
      <c r="Y59" s="1164" t="str">
        <f>T57</f>
        <v xml:space="preserve"> </v>
      </c>
      <c r="Z59" s="1165"/>
      <c r="AA59" s="1165"/>
      <c r="AB59" s="1165"/>
      <c r="AC59" s="1166"/>
      <c r="AD59" s="102"/>
    </row>
    <row r="60" spans="2:30" ht="30" customHeight="1">
      <c r="B60" s="43"/>
      <c r="H60" s="83"/>
      <c r="J60" s="164"/>
      <c r="M60" s="3"/>
      <c r="N60" s="3"/>
      <c r="O60" s="3"/>
      <c r="S60" s="105"/>
      <c r="T60" s="105"/>
      <c r="U60" s="42"/>
      <c r="W60" s="1064"/>
      <c r="X60" s="1065"/>
      <c r="Y60" s="1164"/>
      <c r="Z60" s="1165"/>
      <c r="AA60" s="1165"/>
      <c r="AB60" s="1165"/>
      <c r="AC60" s="1166"/>
      <c r="AD60" s="102"/>
    </row>
    <row r="61" spans="2:30" ht="30" customHeight="1">
      <c r="B61" s="43"/>
      <c r="H61" s="83"/>
      <c r="I61" s="100"/>
      <c r="J61" s="164"/>
      <c r="K61" s="1020" t="s">
        <v>215</v>
      </c>
      <c r="L61" s="1020"/>
      <c r="M61" s="1020"/>
      <c r="N61" s="1020"/>
      <c r="O61" s="1020"/>
      <c r="P61" s="1020"/>
      <c r="S61" s="105"/>
      <c r="T61" s="105"/>
      <c r="U61" s="42"/>
      <c r="W61" s="1064">
        <v>3</v>
      </c>
      <c r="X61" s="1065"/>
      <c r="Y61" s="1167" t="str">
        <f>T64</f>
        <v xml:space="preserve"> </v>
      </c>
      <c r="Z61" s="1168"/>
      <c r="AA61" s="1168"/>
      <c r="AB61" s="1168"/>
      <c r="AC61" s="1169"/>
      <c r="AD61" s="102"/>
    </row>
    <row r="62" spans="2:30" ht="30" customHeight="1">
      <c r="B62" s="43"/>
      <c r="H62" s="197"/>
      <c r="I62" s="1119">
        <v>0</v>
      </c>
      <c r="J62" s="887" t="str">
        <f>IF(I62&gt;0,INDEX(В!$D$11:$D$120,I62+(I62-1),1)," ")</f>
        <v xml:space="preserve"> </v>
      </c>
      <c r="M62" s="36"/>
      <c r="N62" s="69"/>
      <c r="O62" s="37"/>
      <c r="S62" s="105"/>
      <c r="T62" s="105"/>
      <c r="U62" s="42"/>
      <c r="W62" s="1064"/>
      <c r="X62" s="1065"/>
      <c r="Y62" s="1170"/>
      <c r="Z62" s="1171"/>
      <c r="AA62" s="1171"/>
      <c r="AB62" s="1171"/>
      <c r="AC62" s="1172"/>
      <c r="AD62" s="102"/>
    </row>
    <row r="63" spans="2:30" ht="30" customHeight="1" thickBot="1">
      <c r="B63" s="43"/>
      <c r="H63" s="184"/>
      <c r="I63" s="1119"/>
      <c r="J63" s="887"/>
      <c r="K63" s="35"/>
      <c r="L63" s="21"/>
      <c r="M63" s="197"/>
      <c r="N63" s="1119">
        <v>0</v>
      </c>
      <c r="O63" s="887" t="str">
        <f>IF(N63&gt;0,INDEX(В!$D$11:$D$120,N63+(N63-1),1)," ")</f>
        <v xml:space="preserve"> </v>
      </c>
      <c r="S63" s="929" t="s">
        <v>205</v>
      </c>
      <c r="T63" s="929"/>
      <c r="U63" s="42"/>
      <c r="W63" s="1064">
        <v>5</v>
      </c>
      <c r="X63" s="1065"/>
      <c r="Y63" s="1164"/>
      <c r="Z63" s="1165"/>
      <c r="AA63" s="1165"/>
      <c r="AB63" s="1165"/>
      <c r="AC63" s="1166"/>
    </row>
    <row r="64" spans="2:30" ht="30" customHeight="1">
      <c r="B64" s="43"/>
      <c r="H64" s="197"/>
      <c r="I64" s="1119">
        <v>0</v>
      </c>
      <c r="J64" s="887" t="str">
        <f>IF(I64&gt;0,INDEX(В!$D$11:$D$120,I64+(I64-1),1)," ")</f>
        <v xml:space="preserve"> </v>
      </c>
      <c r="K64" s="34"/>
      <c r="M64" s="184"/>
      <c r="N64" s="1119"/>
      <c r="O64" s="887"/>
      <c r="P64" s="35"/>
      <c r="Q64" s="1"/>
      <c r="R64" s="71"/>
      <c r="S64" s="1175">
        <v>0</v>
      </c>
      <c r="T64" s="1173" t="str">
        <f>IF(S64&gt;0,INDEX(В!$D$11:$D$120,S64+(S64-1),1)," ")</f>
        <v xml:space="preserve"> </v>
      </c>
      <c r="U64" s="42"/>
      <c r="W64" s="1064"/>
      <c r="X64" s="1065"/>
      <c r="Y64" s="1170"/>
      <c r="Z64" s="1171"/>
      <c r="AA64" s="1171"/>
      <c r="AB64" s="1171"/>
      <c r="AC64" s="1172"/>
    </row>
    <row r="65" spans="2:29" ht="30" customHeight="1" thickBot="1">
      <c r="B65" s="62"/>
      <c r="C65" s="69"/>
      <c r="D65" s="37"/>
      <c r="H65" s="184"/>
      <c r="I65" s="1119"/>
      <c r="J65" s="887"/>
      <c r="M65" s="197"/>
      <c r="N65" s="1119">
        <v>0</v>
      </c>
      <c r="O65" s="887" t="str">
        <f>IF(N65&gt;0,INDEX(В!$D$11:$D$120,N65+(N65-1),1)," ")</f>
        <v xml:space="preserve"> </v>
      </c>
      <c r="P65" s="22"/>
      <c r="S65" s="1176"/>
      <c r="T65" s="1174"/>
      <c r="U65" s="42"/>
      <c r="W65" s="1064">
        <v>5</v>
      </c>
      <c r="X65" s="1065"/>
      <c r="Y65" s="1155"/>
      <c r="Z65" s="1156"/>
      <c r="AA65" s="1156"/>
      <c r="AB65" s="1156"/>
      <c r="AC65" s="1157"/>
    </row>
    <row r="66" spans="2:29" ht="30" customHeight="1" thickBot="1">
      <c r="B66" s="43"/>
      <c r="H66" s="27"/>
      <c r="I66" s="29"/>
      <c r="J66" s="37"/>
      <c r="M66" s="184"/>
      <c r="N66" s="1119"/>
      <c r="O66" s="887"/>
      <c r="U66" s="42"/>
      <c r="W66" s="1128"/>
      <c r="X66" s="1129"/>
      <c r="Y66" s="1158"/>
      <c r="Z66" s="1159"/>
      <c r="AA66" s="1159"/>
      <c r="AB66" s="1159"/>
      <c r="AC66" s="1160"/>
    </row>
    <row r="67" spans="2:29" ht="24" customHeight="1" thickBot="1">
      <c r="B67" s="44"/>
      <c r="C67" s="45"/>
      <c r="D67" s="45"/>
      <c r="E67" s="45"/>
      <c r="F67" s="45"/>
      <c r="G67" s="45"/>
      <c r="H67" s="63"/>
      <c r="I67" s="64"/>
      <c r="J67" s="6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6"/>
    </row>
    <row r="68" spans="2:29" ht="24" customHeight="1">
      <c r="H68" s="36"/>
      <c r="I68" s="29"/>
      <c r="J68" s="37"/>
    </row>
    <row r="69" spans="2:29" ht="24" customHeight="1">
      <c r="H69" s="27"/>
      <c r="I69" s="29"/>
      <c r="J69" s="37"/>
      <c r="M69" s="36"/>
      <c r="N69" s="29"/>
      <c r="O69" s="37"/>
    </row>
    <row r="70" spans="2:29" ht="24" customHeight="1"/>
    <row r="71" spans="2:29" ht="24" customHeight="1"/>
    <row r="72" spans="2:29" ht="26.1" customHeight="1">
      <c r="C72" s="103" t="str">
        <f>В!A120</f>
        <v xml:space="preserve">Главный судья соревнований, </v>
      </c>
      <c r="D72" s="103"/>
      <c r="E72" s="103"/>
      <c r="F72" s="103"/>
      <c r="G72" s="103"/>
      <c r="H72" s="103"/>
      <c r="I72" s="103"/>
      <c r="J72" s="104"/>
      <c r="K72" s="104"/>
      <c r="L72" s="1"/>
      <c r="M72" s="104"/>
      <c r="N72" s="104"/>
      <c r="O72" s="104"/>
      <c r="P72" s="103" t="str">
        <f>В!G120</f>
        <v>Ярулин ДФ</v>
      </c>
      <c r="Q72" s="103"/>
      <c r="R72" s="103"/>
      <c r="S72" s="103"/>
      <c r="T72" s="103"/>
    </row>
    <row r="73" spans="2:29" ht="26.1" customHeight="1">
      <c r="C73" s="103" t="str">
        <f>В!A121</f>
        <v>ССВК</v>
      </c>
      <c r="D73" s="103"/>
      <c r="E73" s="103"/>
      <c r="F73" s="103"/>
      <c r="G73" s="103"/>
      <c r="H73" s="103"/>
      <c r="I73" s="103"/>
      <c r="J73" s="103"/>
      <c r="K73" s="103"/>
      <c r="M73" s="103"/>
      <c r="N73" s="103"/>
      <c r="O73" s="103"/>
      <c r="P73" s="103" t="str">
        <f>В!G121</f>
        <v>г.Новосибирск</v>
      </c>
      <c r="Q73" s="103"/>
      <c r="R73" s="103"/>
      <c r="S73" s="103"/>
      <c r="T73" s="103"/>
    </row>
    <row r="74" spans="2:29" ht="26.1" customHeight="1">
      <c r="C74" s="103"/>
      <c r="D74" s="103"/>
      <c r="E74" s="103"/>
      <c r="F74" s="103"/>
      <c r="G74" s="103"/>
      <c r="H74" s="103"/>
      <c r="I74" s="103"/>
      <c r="J74" s="103"/>
      <c r="K74" s="103"/>
      <c r="M74" s="103"/>
      <c r="N74" s="103"/>
      <c r="O74" s="103"/>
      <c r="P74" s="103"/>
      <c r="Q74" s="103"/>
      <c r="R74" s="103"/>
      <c r="S74" s="103"/>
      <c r="T74" s="103"/>
    </row>
    <row r="75" spans="2:29" ht="26.1" customHeight="1">
      <c r="C75" s="103"/>
      <c r="D75" s="103"/>
      <c r="E75" s="103"/>
      <c r="F75" s="103"/>
      <c r="G75" s="103"/>
      <c r="H75" s="103"/>
      <c r="I75" s="103"/>
      <c r="J75" s="103"/>
      <c r="K75" s="103"/>
      <c r="M75" s="103"/>
      <c r="N75" s="103"/>
      <c r="O75" s="103"/>
      <c r="P75" s="103"/>
      <c r="Q75" s="103"/>
      <c r="R75" s="103"/>
      <c r="S75" s="103"/>
      <c r="T75" s="103"/>
    </row>
    <row r="76" spans="2:29" ht="26.1" customHeight="1">
      <c r="C76" s="103" t="str">
        <f>В!A123</f>
        <v>Главный секретарь соревнований,</v>
      </c>
      <c r="D76" s="103"/>
      <c r="E76" s="103"/>
      <c r="F76" s="103"/>
      <c r="G76" s="103"/>
      <c r="H76" s="103"/>
      <c r="I76" s="103"/>
      <c r="J76" s="104"/>
      <c r="K76" s="104"/>
      <c r="L76" s="1"/>
      <c r="M76" s="104"/>
      <c r="N76" s="104"/>
      <c r="O76" s="104"/>
      <c r="P76" s="103" t="str">
        <f>В!G123</f>
        <v>Колокольцова ЕВ</v>
      </c>
      <c r="Q76" s="103"/>
      <c r="R76" s="103"/>
      <c r="S76" s="103"/>
      <c r="T76" s="103"/>
    </row>
    <row r="77" spans="2:29" ht="26.1" customHeight="1">
      <c r="C77" s="103" t="str">
        <f>В!A124</f>
        <v>ССВК</v>
      </c>
      <c r="D77" s="103"/>
      <c r="E77" s="103"/>
      <c r="F77" s="103"/>
      <c r="G77" s="103"/>
      <c r="H77" s="103"/>
      <c r="I77" s="103"/>
      <c r="J77" s="103"/>
      <c r="K77" s="103"/>
      <c r="M77" s="103"/>
      <c r="N77" s="103"/>
      <c r="O77" s="103"/>
      <c r="P77" s="103" t="str">
        <f>В!G124</f>
        <v>г.Кемерово</v>
      </c>
      <c r="Q77" s="103"/>
      <c r="R77" s="103"/>
      <c r="S77" s="103"/>
      <c r="T77" s="103"/>
    </row>
    <row r="78" spans="2:29" ht="21" customHeight="1">
      <c r="O78" s="2"/>
    </row>
    <row r="79" spans="2:29" ht="21" customHeight="1">
      <c r="O79" s="2"/>
    </row>
    <row r="80" spans="2:29" ht="21" customHeight="1"/>
    <row r="81" spans="8:15" ht="21" customHeight="1"/>
    <row r="82" spans="8:15" ht="21" customHeight="1"/>
    <row r="83" spans="8:15" ht="21" customHeight="1"/>
    <row r="84" spans="8:15" ht="21" customHeight="1">
      <c r="N84" s="75"/>
    </row>
    <row r="85" spans="8:15" ht="21" customHeight="1">
      <c r="N85" s="75"/>
    </row>
    <row r="86" spans="8:15" ht="21" customHeight="1">
      <c r="N86" s="75"/>
      <c r="O86" s="37"/>
    </row>
    <row r="87" spans="8:15" ht="21" customHeight="1">
      <c r="N87" s="75"/>
      <c r="O87" s="37"/>
    </row>
    <row r="88" spans="8:15" ht="21" customHeight="1">
      <c r="N88" s="75"/>
      <c r="O88" s="37"/>
    </row>
    <row r="89" spans="8:15" ht="15" customHeight="1">
      <c r="M89" s="36"/>
      <c r="N89" s="29"/>
      <c r="O89" s="37"/>
    </row>
    <row r="90" spans="8:15" ht="15" customHeight="1">
      <c r="M90" s="36"/>
      <c r="N90" s="29"/>
      <c r="O90" s="37"/>
    </row>
    <row r="91" spans="8:15" ht="18.75">
      <c r="M91" s="36"/>
      <c r="N91" s="38"/>
      <c r="O91" s="39"/>
    </row>
    <row r="92" spans="8:15" ht="18.75">
      <c r="M92" s="36"/>
      <c r="N92" s="38"/>
      <c r="O92" s="39"/>
    </row>
    <row r="94" spans="8:15" ht="15" customHeight="1">
      <c r="H94" s="36"/>
      <c r="I94" s="69"/>
      <c r="J94" s="70"/>
    </row>
    <row r="95" spans="8:15" ht="15" customHeight="1">
      <c r="H95" s="27"/>
      <c r="I95" s="69"/>
      <c r="J95" s="70"/>
      <c r="M95" s="36"/>
      <c r="N95" s="29"/>
      <c r="O95" s="37"/>
    </row>
    <row r="96" spans="8:15" ht="15" customHeight="1">
      <c r="H96" s="36"/>
      <c r="I96" s="69"/>
      <c r="J96" s="70"/>
      <c r="M96" s="27"/>
      <c r="N96" s="29"/>
      <c r="O96" s="37"/>
    </row>
    <row r="97" spans="8:15" ht="15" customHeight="1">
      <c r="H97" s="27"/>
      <c r="I97" s="69"/>
      <c r="J97" s="70"/>
      <c r="M97" s="36"/>
      <c r="N97" s="29"/>
      <c r="O97" s="37"/>
    </row>
    <row r="98" spans="8:15" ht="15" customHeight="1">
      <c r="M98" s="27"/>
      <c r="N98" s="29"/>
      <c r="O98" s="37"/>
    </row>
  </sheetData>
  <mergeCells count="152">
    <mergeCell ref="M52:O52"/>
    <mergeCell ref="C47:C48"/>
    <mergeCell ref="B29:B30"/>
    <mergeCell ref="B31:B32"/>
    <mergeCell ref="B33:B34"/>
    <mergeCell ref="B35:B36"/>
    <mergeCell ref="S28:S29"/>
    <mergeCell ref="N30:N31"/>
    <mergeCell ref="R14:T14"/>
    <mergeCell ref="C15:C16"/>
    <mergeCell ref="R15:T15"/>
    <mergeCell ref="C17:C18"/>
    <mergeCell ref="I25:I26"/>
    <mergeCell ref="I27:I28"/>
    <mergeCell ref="N16:N17"/>
    <mergeCell ref="O16:O17"/>
    <mergeCell ref="N21:N22"/>
    <mergeCell ref="O21:O22"/>
    <mergeCell ref="N26:N27"/>
    <mergeCell ref="O26:O27"/>
    <mergeCell ref="I15:I16"/>
    <mergeCell ref="I17:I18"/>
    <mergeCell ref="I23:I24"/>
    <mergeCell ref="J31:J32"/>
    <mergeCell ref="K54:P54"/>
    <mergeCell ref="B11:E11"/>
    <mergeCell ref="H11:J11"/>
    <mergeCell ref="M11:O11"/>
    <mergeCell ref="I41:I42"/>
    <mergeCell ref="I43:I44"/>
    <mergeCell ref="J15:J16"/>
    <mergeCell ref="J17:J18"/>
    <mergeCell ref="J23:J24"/>
    <mergeCell ref="J25:J26"/>
    <mergeCell ref="J27:J28"/>
    <mergeCell ref="J29:J30"/>
    <mergeCell ref="I29:I30"/>
    <mergeCell ref="I31:I32"/>
    <mergeCell ref="I33:I34"/>
    <mergeCell ref="I35:I36"/>
    <mergeCell ref="I37:I38"/>
    <mergeCell ref="C25:C26"/>
    <mergeCell ref="C27:C28"/>
    <mergeCell ref="C19:C20"/>
    <mergeCell ref="C21:C22"/>
    <mergeCell ref="J37:J38"/>
    <mergeCell ref="J39:J40"/>
    <mergeCell ref="B27:B28"/>
    <mergeCell ref="K61:P61"/>
    <mergeCell ref="I64:I65"/>
    <mergeCell ref="J64:J65"/>
    <mergeCell ref="W57:X58"/>
    <mergeCell ref="N56:N57"/>
    <mergeCell ref="O56:O57"/>
    <mergeCell ref="N58:N59"/>
    <mergeCell ref="O58:O59"/>
    <mergeCell ref="O65:O66"/>
    <mergeCell ref="N63:N64"/>
    <mergeCell ref="O63:O64"/>
    <mergeCell ref="N65:N66"/>
    <mergeCell ref="J33:J34"/>
    <mergeCell ref="J35:J36"/>
    <mergeCell ref="B2:AC2"/>
    <mergeCell ref="C35:C36"/>
    <mergeCell ref="O46:O47"/>
    <mergeCell ref="N38:N39"/>
    <mergeCell ref="O38:O39"/>
    <mergeCell ref="S36:S37"/>
    <mergeCell ref="T36:T37"/>
    <mergeCell ref="S44:S45"/>
    <mergeCell ref="T44:T45"/>
    <mergeCell ref="X40:X41"/>
    <mergeCell ref="Y40:Y41"/>
    <mergeCell ref="N42:N43"/>
    <mergeCell ref="O42:O43"/>
    <mergeCell ref="N46:N47"/>
    <mergeCell ref="B15:B16"/>
    <mergeCell ref="B17:B18"/>
    <mergeCell ref="C13:C14"/>
    <mergeCell ref="D13:D14"/>
    <mergeCell ref="B37:B38"/>
    <mergeCell ref="B39:B40"/>
    <mergeCell ref="I39:I40"/>
    <mergeCell ref="C39:C40"/>
    <mergeCell ref="B1:AC1"/>
    <mergeCell ref="D6:AB6"/>
    <mergeCell ref="I20:I21"/>
    <mergeCell ref="J20:J21"/>
    <mergeCell ref="AB22:AC22"/>
    <mergeCell ref="AB31:AC31"/>
    <mergeCell ref="AB32:AB33"/>
    <mergeCell ref="AC32:AC33"/>
    <mergeCell ref="Z8:AB9"/>
    <mergeCell ref="R11:T11"/>
    <mergeCell ref="C29:C30"/>
    <mergeCell ref="C31:C32"/>
    <mergeCell ref="C33:C34"/>
    <mergeCell ref="C23:C24"/>
    <mergeCell ref="B4:AC4"/>
    <mergeCell ref="M12:O12"/>
    <mergeCell ref="S18:S19"/>
    <mergeCell ref="T18:T19"/>
    <mergeCell ref="N34:N35"/>
    <mergeCell ref="O34:O35"/>
    <mergeCell ref="X22:X23"/>
    <mergeCell ref="Y22:Y23"/>
    <mergeCell ref="B23:B24"/>
    <mergeCell ref="B25:B26"/>
    <mergeCell ref="Y65:AC66"/>
    <mergeCell ref="Y53:AC54"/>
    <mergeCell ref="Y55:AC56"/>
    <mergeCell ref="Y57:AC58"/>
    <mergeCell ref="Y59:AC60"/>
    <mergeCell ref="Y61:AC62"/>
    <mergeCell ref="Y63:AC64"/>
    <mergeCell ref="T57:T58"/>
    <mergeCell ref="S57:S58"/>
    <mergeCell ref="S56:T56"/>
    <mergeCell ref="S63:T63"/>
    <mergeCell ref="W65:X66"/>
    <mergeCell ref="S64:S65"/>
    <mergeCell ref="W63:X64"/>
    <mergeCell ref="W53:X54"/>
    <mergeCell ref="W55:X56"/>
    <mergeCell ref="W59:X60"/>
    <mergeCell ref="W61:X62"/>
    <mergeCell ref="T64:T65"/>
    <mergeCell ref="B41:B42"/>
    <mergeCell ref="B43:B44"/>
    <mergeCell ref="B45:B46"/>
    <mergeCell ref="B47:B48"/>
    <mergeCell ref="I45:I46"/>
    <mergeCell ref="J45:J46"/>
    <mergeCell ref="I47:I48"/>
    <mergeCell ref="J47:J48"/>
    <mergeCell ref="C54:C55"/>
    <mergeCell ref="D54:D55"/>
    <mergeCell ref="D52:J52"/>
    <mergeCell ref="C45:C46"/>
    <mergeCell ref="J41:J42"/>
    <mergeCell ref="J43:J44"/>
    <mergeCell ref="C41:C42"/>
    <mergeCell ref="C43:C44"/>
    <mergeCell ref="C37:C38"/>
    <mergeCell ref="C56:C57"/>
    <mergeCell ref="D56:D57"/>
    <mergeCell ref="I55:I56"/>
    <mergeCell ref="J55:J56"/>
    <mergeCell ref="I57:I58"/>
    <mergeCell ref="J57:J58"/>
    <mergeCell ref="I62:I63"/>
    <mergeCell ref="J62:J63"/>
  </mergeCells>
  <pageMargins left="0.51181102362204722" right="0.11811023622047245" top="0.39370078740157483" bottom="0" header="0.31496062992125984" footer="0.31496062992125984"/>
  <pageSetup paperSize="9" scale="37" fitToHeight="0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00"/>
  <sheetViews>
    <sheetView view="pageBreakPreview" topLeftCell="A3" zoomScale="60" zoomScaleNormal="70" workbookViewId="0">
      <selection activeCell="O34" sqref="O34:O35"/>
    </sheetView>
  </sheetViews>
  <sheetFormatPr defaultRowHeight="15"/>
  <cols>
    <col min="1" max="1" width="1.42578125" customWidth="1"/>
    <col min="2" max="3" width="5.7109375" customWidth="1"/>
    <col min="4" max="4" width="45.85546875" customWidth="1"/>
    <col min="5" max="5" width="7.42578125" customWidth="1"/>
    <col min="6" max="7" width="1.7109375" customWidth="1"/>
    <col min="8" max="9" width="5.7109375" customWidth="1"/>
    <col min="10" max="10" width="25.7109375" customWidth="1"/>
    <col min="11" max="12" width="1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1.7109375" customWidth="1"/>
    <col min="23" max="23" width="5.7109375" customWidth="1"/>
    <col min="24" max="24" width="4.7109375" customWidth="1"/>
    <col min="25" max="25" width="25.7109375" customWidth="1"/>
    <col min="26" max="27" width="3.7109375" customWidth="1"/>
    <col min="28" max="28" width="5.7109375" customWidth="1"/>
    <col min="29" max="29" width="25.7109375" customWidth="1"/>
  </cols>
  <sheetData>
    <row r="1" spans="2:29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</row>
    <row r="2" spans="2:29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</row>
    <row r="3" spans="2:29" ht="21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2:29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</row>
    <row r="6" spans="2:29" ht="75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2"/>
    </row>
    <row r="7" spans="2:29" ht="21" customHeight="1"/>
    <row r="8" spans="2:29" ht="27" customHeight="1">
      <c r="C8" s="253" t="str">
        <f>В!H8</f>
        <v>01-02 мая 2022г</v>
      </c>
      <c r="D8" s="1"/>
      <c r="E8" s="1"/>
      <c r="F8" s="1"/>
      <c r="G8" s="1"/>
      <c r="H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</row>
    <row r="9" spans="2:29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254" t="s">
        <v>207</v>
      </c>
      <c r="X9" s="254"/>
      <c r="Y9" s="254"/>
      <c r="Z9" s="605"/>
      <c r="AA9" s="605"/>
      <c r="AB9" s="605"/>
      <c r="AC9" s="255" t="s">
        <v>3</v>
      </c>
    </row>
    <row r="10" spans="2:29" ht="27" customHeight="1"/>
    <row r="11" spans="2:29" ht="24" customHeight="1">
      <c r="B11" s="900" t="s">
        <v>221</v>
      </c>
      <c r="C11" s="900"/>
      <c r="D11" s="900"/>
      <c r="E11" s="900"/>
      <c r="F11" s="105"/>
      <c r="G11" s="105"/>
      <c r="H11" s="900" t="s">
        <v>217</v>
      </c>
      <c r="I11" s="900"/>
      <c r="J11" s="900"/>
      <c r="K11" s="105"/>
      <c r="L11" s="105"/>
      <c r="M11" s="900" t="s">
        <v>218</v>
      </c>
      <c r="N11" s="900"/>
      <c r="O11" s="900"/>
      <c r="P11" s="105"/>
      <c r="Q11" s="105"/>
      <c r="R11" s="900" t="s">
        <v>208</v>
      </c>
      <c r="S11" s="900"/>
      <c r="T11" s="900"/>
      <c r="U11" s="105"/>
      <c r="V11" s="105"/>
      <c r="W11" s="105"/>
      <c r="X11" s="109" t="s">
        <v>220</v>
      </c>
      <c r="Y11" s="109"/>
      <c r="Z11" s="109"/>
    </row>
    <row r="12" spans="2:29" ht="24" customHeight="1" thickBot="1">
      <c r="M12" s="860"/>
      <c r="N12" s="860"/>
      <c r="O12" s="860"/>
    </row>
    <row r="13" spans="2:29" ht="24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2:29" ht="24" customHeight="1" thickBot="1">
      <c r="B14" s="78" t="s">
        <v>212</v>
      </c>
      <c r="C14" s="1011"/>
      <c r="D14" s="836"/>
      <c r="E14" s="245" t="s">
        <v>219</v>
      </c>
      <c r="H14" s="3"/>
      <c r="I14" s="3"/>
      <c r="J14" s="3"/>
      <c r="R14" s="860"/>
      <c r="S14" s="860"/>
      <c r="T14" s="860"/>
    </row>
    <row r="15" spans="2:29" ht="30" customHeight="1">
      <c r="B15" s="965" t="s">
        <v>232</v>
      </c>
      <c r="C15" s="1150">
        <v>1</v>
      </c>
      <c r="D15" s="381" t="str">
        <f>В!D11</f>
        <v>ЦЫБЕНОВА Ханда</v>
      </c>
      <c r="E15" s="382" t="str">
        <f>В!G11</f>
        <v>МС</v>
      </c>
      <c r="F15" s="383"/>
      <c r="G15" s="451"/>
      <c r="H15" s="384"/>
      <c r="I15" s="1149">
        <v>1</v>
      </c>
      <c r="J15" s="1153" t="str">
        <f>D15</f>
        <v>ЦЫБЕНОВА Ханда</v>
      </c>
      <c r="K15" s="383"/>
      <c r="L15" s="383"/>
      <c r="M15" s="385"/>
      <c r="N15" s="385"/>
      <c r="O15" s="385"/>
      <c r="P15" s="383"/>
      <c r="Q15" s="383"/>
      <c r="R15" s="1180"/>
      <c r="S15" s="1180"/>
      <c r="T15" s="1180"/>
      <c r="U15" s="383"/>
      <c r="V15" s="383"/>
      <c r="W15" s="383"/>
      <c r="X15" s="383"/>
      <c r="Y15" s="383"/>
    </row>
    <row r="16" spans="2:29" ht="30" customHeight="1">
      <c r="B16" s="1001"/>
      <c r="C16" s="1149"/>
      <c r="D16" s="386" t="str">
        <f>В!I11</f>
        <v>Иркутская область - Республика Бурятия</v>
      </c>
      <c r="E16" s="387" t="str">
        <f>В!H11</f>
        <v>26.07.2000</v>
      </c>
      <c r="F16" s="383"/>
      <c r="G16" s="451"/>
      <c r="H16" s="388"/>
      <c r="I16" s="1149"/>
      <c r="J16" s="1152"/>
      <c r="K16" s="389"/>
      <c r="L16" s="390"/>
      <c r="M16" s="391"/>
      <c r="N16" s="1178">
        <v>0</v>
      </c>
      <c r="O16" s="1179" t="str">
        <f>IF(N16&gt;0,INDEX(В!$D$11:$D$120,N16+(N16-1),1)," ")</f>
        <v xml:space="preserve"> </v>
      </c>
      <c r="P16" s="383"/>
      <c r="Q16" s="383"/>
      <c r="R16" s="383"/>
      <c r="S16" s="383"/>
      <c r="T16" s="383"/>
      <c r="U16" s="383"/>
      <c r="V16" s="383"/>
      <c r="W16" s="383"/>
      <c r="X16" s="383"/>
      <c r="Y16" s="383"/>
    </row>
    <row r="17" spans="1:29" ht="30" customHeight="1">
      <c r="B17" s="965" t="s">
        <v>232</v>
      </c>
      <c r="C17" s="1150">
        <v>2</v>
      </c>
      <c r="D17" s="381" t="str">
        <f>В!D13</f>
        <v>БЕКТИНА Галина</v>
      </c>
      <c r="E17" s="382" t="str">
        <f>В!G13</f>
        <v>КМС</v>
      </c>
      <c r="F17" s="383"/>
      <c r="G17" s="451"/>
      <c r="H17" s="391"/>
      <c r="I17" s="1149">
        <v>2</v>
      </c>
      <c r="J17" s="1153" t="str">
        <f>D17</f>
        <v>БЕКТИНА Галина</v>
      </c>
      <c r="K17" s="392"/>
      <c r="L17" s="383"/>
      <c r="M17" s="391"/>
      <c r="N17" s="1178"/>
      <c r="O17" s="1179"/>
      <c r="P17" s="389"/>
      <c r="Q17" s="383"/>
      <c r="R17" s="393"/>
      <c r="S17" s="394"/>
      <c r="T17" s="395"/>
      <c r="U17" s="383"/>
      <c r="V17" s="383"/>
      <c r="W17" s="383"/>
      <c r="X17" s="383"/>
      <c r="Y17" s="383"/>
    </row>
    <row r="18" spans="1:29" ht="30" customHeight="1" thickBot="1">
      <c r="B18" s="966"/>
      <c r="C18" s="1185"/>
      <c r="D18" s="437" t="str">
        <f>В!I13</f>
        <v>Иркутская область</v>
      </c>
      <c r="E18" s="438" t="str">
        <f>В!H13</f>
        <v>07.12.1998</v>
      </c>
      <c r="F18" s="383"/>
      <c r="G18" s="451"/>
      <c r="H18" s="397"/>
      <c r="I18" s="1185"/>
      <c r="J18" s="1154"/>
      <c r="K18" s="383"/>
      <c r="L18" s="383"/>
      <c r="M18" s="398"/>
      <c r="N18" s="399"/>
      <c r="O18" s="400"/>
      <c r="P18" s="401"/>
      <c r="Q18" s="383"/>
      <c r="R18" s="391"/>
      <c r="S18" s="1178">
        <v>0</v>
      </c>
      <c r="T18" s="1179" t="str">
        <f>IF(S18&gt;0,INDEX(В!$D$11:$D$120,S18+(S18-1),1)," ")</f>
        <v xml:space="preserve"> </v>
      </c>
      <c r="U18" s="383"/>
      <c r="V18" s="383"/>
      <c r="W18" s="383"/>
      <c r="X18" s="383"/>
      <c r="Y18" s="383"/>
    </row>
    <row r="19" spans="1:29" ht="30" customHeight="1" thickTop="1">
      <c r="A19" s="452"/>
      <c r="B19" s="407"/>
      <c r="C19" s="1150">
        <v>3</v>
      </c>
      <c r="D19" s="381" t="str">
        <f>В!D15</f>
        <v>ФЕДОРОВА Анжелика</v>
      </c>
      <c r="E19" s="382" t="str">
        <f>В!G15</f>
        <v>МС</v>
      </c>
      <c r="F19" s="383"/>
      <c r="G19" s="383"/>
      <c r="H19" s="400"/>
      <c r="I19" s="400"/>
      <c r="J19" s="400"/>
      <c r="K19" s="383"/>
      <c r="L19" s="383"/>
      <c r="M19" s="398"/>
      <c r="N19" s="399"/>
      <c r="O19" s="400"/>
      <c r="P19" s="401"/>
      <c r="Q19" s="403"/>
      <c r="R19" s="391"/>
      <c r="S19" s="1178"/>
      <c r="T19" s="1179"/>
      <c r="U19" s="389"/>
      <c r="V19" s="383"/>
      <c r="W19" s="383"/>
      <c r="X19" s="383"/>
      <c r="Y19" s="383"/>
    </row>
    <row r="20" spans="1:29" ht="30" customHeight="1">
      <c r="A20" s="452"/>
      <c r="B20" s="388"/>
      <c r="C20" s="1149"/>
      <c r="D20" s="386" t="str">
        <f>В!I15</f>
        <v>Кемеровская область</v>
      </c>
      <c r="E20" s="396" t="str">
        <f>В!H15</f>
        <v>05.11.1997</v>
      </c>
      <c r="F20" s="389"/>
      <c r="G20" s="390"/>
      <c r="H20" s="391"/>
      <c r="I20" s="1178">
        <v>3</v>
      </c>
      <c r="J20" s="1179" t="str">
        <f>IF(I20&gt;0,INDEX(В!$D$11:$D$120,I20+(I20-1),1)," ")</f>
        <v>ФЕДОРОВА Анжелика</v>
      </c>
      <c r="K20" s="383"/>
      <c r="L20" s="383"/>
      <c r="P20" s="26"/>
      <c r="Q20" s="383"/>
      <c r="R20" s="398"/>
      <c r="S20" s="394"/>
      <c r="T20" s="400"/>
      <c r="U20" s="404"/>
      <c r="V20" s="383"/>
      <c r="W20" s="383"/>
      <c r="X20" s="383"/>
      <c r="Y20" s="383"/>
    </row>
    <row r="21" spans="1:29" ht="30" customHeight="1">
      <c r="A21" s="452"/>
      <c r="B21" s="391"/>
      <c r="C21" s="1149">
        <v>4</v>
      </c>
      <c r="D21" s="405" t="str">
        <f>В!D17</f>
        <v>БЕКБАУЛОВА Лучана</v>
      </c>
      <c r="E21" s="402" t="str">
        <f>В!G17</f>
        <v>МС</v>
      </c>
      <c r="F21" s="392"/>
      <c r="G21" s="383"/>
      <c r="H21" s="391"/>
      <c r="I21" s="1178"/>
      <c r="J21" s="1179"/>
      <c r="K21" s="389"/>
      <c r="L21" s="390"/>
      <c r="M21" s="391"/>
      <c r="N21" s="1178">
        <v>5</v>
      </c>
      <c r="O21" s="1179" t="str">
        <f>IF(N21&gt;0,INDEX(В!$D$11:$D$120,N21+(N21-1),1)," ")</f>
        <v>ТЮМЕРЕКОВА Мария</v>
      </c>
      <c r="P21" s="390"/>
      <c r="Q21" s="383"/>
      <c r="R21" s="398"/>
      <c r="S21" s="394"/>
      <c r="T21" s="400"/>
      <c r="U21" s="401"/>
      <c r="V21" s="383"/>
      <c r="W21" s="383"/>
      <c r="X21" s="383"/>
      <c r="Y21" s="383"/>
    </row>
    <row r="22" spans="1:29" ht="30" customHeight="1" thickBot="1">
      <c r="A22" s="452"/>
      <c r="B22" s="406"/>
      <c r="C22" s="1185"/>
      <c r="D22" s="439" t="str">
        <f>В!I17</f>
        <v>Кемеровская область</v>
      </c>
      <c r="E22" s="438" t="str">
        <f>В!H17</f>
        <v>10.07.2002</v>
      </c>
      <c r="F22" s="383"/>
      <c r="G22" s="383"/>
      <c r="H22" s="400"/>
      <c r="I22" s="400"/>
      <c r="J22" s="400"/>
      <c r="K22" s="401"/>
      <c r="M22" s="391"/>
      <c r="N22" s="1178"/>
      <c r="O22" s="1179"/>
      <c r="P22" s="383"/>
      <c r="Q22" s="383"/>
      <c r="R22" s="398"/>
      <c r="S22" s="394"/>
      <c r="T22" s="400"/>
      <c r="U22" s="401"/>
      <c r="V22" s="383"/>
      <c r="W22" s="391"/>
      <c r="X22" s="1178">
        <v>0</v>
      </c>
      <c r="Y22" s="1179" t="str">
        <f>IF(X22&gt;0,INDEX(В!$D$11:$D$120,X22+(X22-1),1)," ")</f>
        <v xml:space="preserve"> </v>
      </c>
      <c r="AB22" s="860"/>
      <c r="AC22" s="860"/>
    </row>
    <row r="23" spans="1:29" ht="30" customHeight="1" thickTop="1">
      <c r="B23" s="965" t="s">
        <v>232</v>
      </c>
      <c r="C23" s="1149">
        <v>5</v>
      </c>
      <c r="D23" s="381" t="str">
        <f>В!D19</f>
        <v>ТЮМЕРЕКОВА Мария</v>
      </c>
      <c r="E23" s="382" t="str">
        <f>В!G19</f>
        <v>МСМК</v>
      </c>
      <c r="F23" s="383"/>
      <c r="G23" s="383"/>
      <c r="H23" s="391"/>
      <c r="I23" s="1149">
        <v>5</v>
      </c>
      <c r="J23" s="1153" t="str">
        <f>D23</f>
        <v>ТЮМЕРЕКОВА Мария</v>
      </c>
      <c r="K23" s="392"/>
      <c r="P23" s="383"/>
      <c r="Q23" s="383"/>
      <c r="V23" s="403"/>
      <c r="W23" s="391"/>
      <c r="X23" s="1178"/>
      <c r="Y23" s="1179"/>
      <c r="Z23" s="25"/>
    </row>
    <row r="24" spans="1:29" ht="30" customHeight="1" thickBot="1">
      <c r="B24" s="1001"/>
      <c r="C24" s="1149"/>
      <c r="D24" s="386" t="str">
        <f>В!I19</f>
        <v>Кемеровская область - Свердловская область</v>
      </c>
      <c r="E24" s="396" t="str">
        <f>В!H19</f>
        <v>12.08.2000</v>
      </c>
      <c r="F24" s="383"/>
      <c r="G24" s="383"/>
      <c r="H24" s="406"/>
      <c r="I24" s="1185"/>
      <c r="J24" s="1154"/>
      <c r="U24" s="26"/>
      <c r="V24" s="383"/>
      <c r="W24" s="408"/>
      <c r="X24" s="383"/>
      <c r="Y24" s="409"/>
      <c r="Z24" s="26"/>
    </row>
    <row r="25" spans="1:29" ht="30" customHeight="1" thickTop="1">
      <c r="B25" s="965" t="s">
        <v>232</v>
      </c>
      <c r="C25" s="1149">
        <v>6</v>
      </c>
      <c r="D25" s="381" t="str">
        <f>В!D21</f>
        <v>БОЙДОЕВА Даяна</v>
      </c>
      <c r="E25" s="382" t="str">
        <f>В!G21</f>
        <v>КМС</v>
      </c>
      <c r="F25" s="383"/>
      <c r="G25" s="451"/>
      <c r="H25" s="407"/>
      <c r="I25" s="1150">
        <v>6</v>
      </c>
      <c r="J25" s="1151" t="str">
        <f>D25</f>
        <v>БОЙДОЕВА Даяна</v>
      </c>
      <c r="U25" s="26"/>
      <c r="V25" s="383"/>
      <c r="W25" s="408"/>
      <c r="X25" s="383"/>
      <c r="Y25" s="409"/>
      <c r="Z25" s="26"/>
    </row>
    <row r="26" spans="1:29" ht="30" customHeight="1">
      <c r="B26" s="1001"/>
      <c r="C26" s="1149"/>
      <c r="D26" s="386" t="str">
        <f>В!I21</f>
        <v>Кемеровская область</v>
      </c>
      <c r="E26" s="396" t="str">
        <f>В!H21</f>
        <v>09.10.2002</v>
      </c>
      <c r="F26" s="383"/>
      <c r="G26" s="451"/>
      <c r="H26" s="388"/>
      <c r="I26" s="1149"/>
      <c r="J26" s="1152"/>
      <c r="K26" s="389"/>
      <c r="L26" s="390"/>
      <c r="M26" s="391"/>
      <c r="N26" s="1178">
        <v>8</v>
      </c>
      <c r="O26" s="1179" t="str">
        <f>IF(N26&gt;0,INDEX(В!$D$11:$D$120,N26+(N26-1),1)," ")</f>
        <v>ДАРЖАА Алдынай</v>
      </c>
      <c r="P26" s="383"/>
      <c r="Q26" s="383"/>
      <c r="R26" s="408"/>
      <c r="S26" s="383"/>
      <c r="T26" s="409"/>
      <c r="U26" s="401"/>
      <c r="V26" s="383"/>
      <c r="W26" s="408"/>
      <c r="X26" s="383"/>
      <c r="Y26" s="409"/>
      <c r="Z26" s="26"/>
    </row>
    <row r="27" spans="1:29" ht="30" customHeight="1">
      <c r="B27" s="965" t="s">
        <v>232</v>
      </c>
      <c r="C27" s="1149">
        <v>7</v>
      </c>
      <c r="D27" s="381" t="str">
        <f>В!D23</f>
        <v>РЯБКО Ирина</v>
      </c>
      <c r="E27" s="382" t="str">
        <f>В!G23</f>
        <v>КМС</v>
      </c>
      <c r="F27" s="383"/>
      <c r="G27" s="451"/>
      <c r="H27" s="391"/>
      <c r="I27" s="1149">
        <v>7</v>
      </c>
      <c r="J27" s="1153" t="str">
        <f>D27</f>
        <v>РЯБКО Ирина</v>
      </c>
      <c r="K27" s="392"/>
      <c r="L27" s="383"/>
      <c r="M27" s="391"/>
      <c r="N27" s="1178"/>
      <c r="O27" s="1179"/>
      <c r="P27" s="389"/>
      <c r="Q27" s="383"/>
      <c r="R27" s="398"/>
      <c r="S27" s="394"/>
      <c r="T27" s="400"/>
      <c r="U27" s="401"/>
      <c r="V27" s="383"/>
      <c r="W27" s="408"/>
      <c r="X27" s="383"/>
      <c r="Y27" s="409"/>
      <c r="Z27" s="26"/>
    </row>
    <row r="28" spans="1:29" ht="30" customHeight="1" thickBot="1">
      <c r="B28" s="1001"/>
      <c r="C28" s="1149"/>
      <c r="D28" s="386" t="str">
        <f>В!I23</f>
        <v>Красноярский край</v>
      </c>
      <c r="E28" s="396" t="str">
        <f>В!H23</f>
        <v>07.10.2003</v>
      </c>
      <c r="F28" s="383"/>
      <c r="G28" s="451"/>
      <c r="H28" s="406"/>
      <c r="I28" s="1185"/>
      <c r="J28" s="1154"/>
      <c r="K28" s="383"/>
      <c r="L28" s="383"/>
      <c r="M28" s="398"/>
      <c r="N28" s="399"/>
      <c r="O28" s="400" t="str">
        <f>IF(N28&gt;0,INDEX(В!$D$11:$D$120,N28+(N28-1),1)," ")</f>
        <v xml:space="preserve"> </v>
      </c>
      <c r="P28" s="401"/>
      <c r="Q28" s="383"/>
      <c r="R28" s="391"/>
      <c r="S28" s="1178">
        <v>0</v>
      </c>
      <c r="T28" s="1179" t="str">
        <f>IF(S28&gt;0,INDEX(В!$D$11:$D$120,S28+(S28-1),1)," ")</f>
        <v xml:space="preserve"> </v>
      </c>
      <c r="U28" s="390"/>
      <c r="V28" s="383"/>
      <c r="W28" s="408"/>
      <c r="X28" s="383"/>
      <c r="Y28" s="409"/>
      <c r="Z28" s="26"/>
    </row>
    <row r="29" spans="1:29" ht="30" customHeight="1" thickTop="1" thickBot="1">
      <c r="B29" s="965" t="s">
        <v>232</v>
      </c>
      <c r="C29" s="1149">
        <v>8</v>
      </c>
      <c r="D29" s="381" t="str">
        <f>В!D25</f>
        <v>ДАРЖАА Алдынай</v>
      </c>
      <c r="E29" s="382" t="str">
        <f>В!G25</f>
        <v>КМС</v>
      </c>
      <c r="F29" s="383"/>
      <c r="G29" s="383"/>
      <c r="H29" s="407"/>
      <c r="I29" s="1150">
        <v>8</v>
      </c>
      <c r="J29" s="1151" t="str">
        <f>D29</f>
        <v>ДАРЖАА Алдынай</v>
      </c>
      <c r="M29" s="398"/>
      <c r="N29" s="399"/>
      <c r="O29" s="400"/>
      <c r="P29" s="401"/>
      <c r="Q29" s="403"/>
      <c r="R29" s="391"/>
      <c r="S29" s="1178"/>
      <c r="T29" s="1179"/>
      <c r="U29" s="383"/>
      <c r="V29" s="383"/>
      <c r="W29" s="408"/>
      <c r="X29" s="385"/>
      <c r="Y29" s="409"/>
      <c r="Z29" s="26"/>
      <c r="AB29" s="900" t="s">
        <v>204</v>
      </c>
      <c r="AC29" s="900"/>
    </row>
    <row r="30" spans="1:29" ht="30" customHeight="1">
      <c r="B30" s="1001"/>
      <c r="C30" s="1149"/>
      <c r="D30" s="386" t="str">
        <f>В!I25</f>
        <v>Республика Тыва</v>
      </c>
      <c r="E30" s="396" t="str">
        <f>В!H25</f>
        <v>24.03.2000</v>
      </c>
      <c r="F30" s="383"/>
      <c r="G30" s="383"/>
      <c r="H30" s="388"/>
      <c r="I30" s="1149"/>
      <c r="J30" s="1152"/>
      <c r="K30" s="389"/>
      <c r="L30" s="390"/>
      <c r="M30" s="391"/>
      <c r="N30" s="1178"/>
      <c r="O30" s="1179" t="str">
        <f>IF(N30&gt;0,INDEX(В!$D$11:$D$120,N30+(N30-1),1)," ")</f>
        <v xml:space="preserve"> </v>
      </c>
      <c r="P30" s="390"/>
      <c r="Q30" s="383"/>
      <c r="R30" s="398"/>
      <c r="S30" s="394"/>
      <c r="T30" s="400"/>
      <c r="U30" s="383"/>
      <c r="V30" s="383"/>
      <c r="W30" s="408"/>
      <c r="X30" s="394"/>
      <c r="Y30" s="400"/>
      <c r="Z30" s="26"/>
      <c r="AA30" s="99"/>
      <c r="AB30" s="1137">
        <v>0</v>
      </c>
      <c r="AC30" s="1188" t="str">
        <f>IF(AB30&gt;0,INDEX(В!$D$11:$D$120,AB30+(AB30-1),1)," ")</f>
        <v xml:space="preserve"> </v>
      </c>
    </row>
    <row r="31" spans="1:29" ht="30" customHeight="1" thickBot="1">
      <c r="B31" s="965" t="s">
        <v>232</v>
      </c>
      <c r="C31" s="1149">
        <v>9</v>
      </c>
      <c r="D31" s="381" t="str">
        <f>В!D27</f>
        <v>САГАЛАКОВА Алена</v>
      </c>
      <c r="E31" s="382" t="str">
        <f>В!G27</f>
        <v>КМС</v>
      </c>
      <c r="H31" s="391"/>
      <c r="I31" s="1149">
        <v>9</v>
      </c>
      <c r="J31" s="1153" t="str">
        <f>D31</f>
        <v>САГАЛАКОВА Алена</v>
      </c>
      <c r="K31" s="392"/>
      <c r="L31" s="383"/>
      <c r="M31" s="391"/>
      <c r="N31" s="1178"/>
      <c r="O31" s="1179"/>
      <c r="R31" s="139"/>
      <c r="S31" s="207"/>
      <c r="T31" s="330"/>
      <c r="W31" s="83"/>
      <c r="X31" s="29"/>
      <c r="Y31" s="331"/>
      <c r="Z31" s="26"/>
      <c r="AB31" s="1138"/>
      <c r="AC31" s="1189"/>
    </row>
    <row r="32" spans="1:29" ht="30" customHeight="1" thickBot="1">
      <c r="B32" s="1001"/>
      <c r="C32" s="1149"/>
      <c r="D32" s="386" t="str">
        <f>В!I27</f>
        <v>Республика Хакасия</v>
      </c>
      <c r="E32" s="396" t="str">
        <f>В!H27</f>
        <v>24.04.2002</v>
      </c>
      <c r="H32" s="406"/>
      <c r="I32" s="1185"/>
      <c r="J32" s="1154"/>
      <c r="K32" s="383"/>
      <c r="L32" s="383"/>
      <c r="R32" s="139"/>
      <c r="S32" s="207"/>
      <c r="T32" s="330"/>
      <c r="W32" s="83"/>
      <c r="Y32" s="80"/>
      <c r="Z32" s="26"/>
    </row>
    <row r="33" spans="1:26" ht="30" customHeight="1" thickTop="1">
      <c r="B33" s="965" t="s">
        <v>232</v>
      </c>
      <c r="C33" s="1149">
        <v>10</v>
      </c>
      <c r="D33" s="381" t="str">
        <f>В!D29</f>
        <v>БУДЕГЕЧИ Снежана</v>
      </c>
      <c r="E33" s="382" t="str">
        <f>В!G29</f>
        <v>КМС</v>
      </c>
      <c r="G33" s="452"/>
      <c r="H33" s="407"/>
      <c r="I33" s="1150">
        <v>10</v>
      </c>
      <c r="J33" s="1151" t="str">
        <f>D33</f>
        <v>БУДЕГЕЧИ Снежана</v>
      </c>
      <c r="R33" s="139"/>
      <c r="S33" s="207"/>
      <c r="T33" s="330"/>
      <c r="W33" s="83"/>
      <c r="Y33" s="80"/>
      <c r="Z33" s="26"/>
    </row>
    <row r="34" spans="1:26" ht="30" customHeight="1">
      <c r="B34" s="1001"/>
      <c r="C34" s="1149"/>
      <c r="D34" s="386" t="str">
        <f>В!I29</f>
        <v>Республика Хакасия</v>
      </c>
      <c r="E34" s="396" t="str">
        <f>В!H29</f>
        <v>23.12.2004</v>
      </c>
      <c r="G34" s="452"/>
      <c r="H34" s="388"/>
      <c r="I34" s="1149"/>
      <c r="J34" s="1152"/>
      <c r="K34" s="25"/>
      <c r="L34" s="22"/>
      <c r="M34" s="201"/>
      <c r="N34" s="1119">
        <v>0</v>
      </c>
      <c r="O34" s="1120" t="str">
        <f>IF(N34&gt;0,INDEX(В!$D$11:$D$120,N34+(N34-1),1)," ")</f>
        <v xml:space="preserve"> </v>
      </c>
      <c r="W34" s="83"/>
      <c r="Y34" s="80"/>
      <c r="Z34" s="26"/>
    </row>
    <row r="35" spans="1:26" ht="30" customHeight="1">
      <c r="B35" s="965" t="s">
        <v>232</v>
      </c>
      <c r="C35" s="1149">
        <v>11</v>
      </c>
      <c r="D35" s="381" t="str">
        <f>В!D31</f>
        <v>АБРАМОВА Нина</v>
      </c>
      <c r="E35" s="382" t="str">
        <f>В!G31</f>
        <v>КМС</v>
      </c>
      <c r="G35" s="452"/>
      <c r="H35" s="391"/>
      <c r="I35" s="1149">
        <v>11</v>
      </c>
      <c r="J35" s="1153" t="str">
        <f>D35</f>
        <v>АБРАМОВА Нина</v>
      </c>
      <c r="K35" s="34"/>
      <c r="M35" s="201"/>
      <c r="N35" s="1119"/>
      <c r="O35" s="1120"/>
      <c r="P35" s="25"/>
      <c r="W35" s="83"/>
      <c r="Y35" s="80"/>
      <c r="Z35" s="26"/>
    </row>
    <row r="36" spans="1:26" ht="30" customHeight="1" thickBot="1">
      <c r="B36" s="1001"/>
      <c r="C36" s="1149"/>
      <c r="D36" s="386" t="str">
        <f>В!I31</f>
        <v>Республика Хакасия</v>
      </c>
      <c r="E36" s="396" t="str">
        <f>В!H31</f>
        <v>13.06.2001</v>
      </c>
      <c r="G36" s="452"/>
      <c r="H36" s="406"/>
      <c r="I36" s="1185"/>
      <c r="J36" s="1154"/>
      <c r="P36" s="26"/>
      <c r="R36" s="201"/>
      <c r="S36" s="1119">
        <v>0</v>
      </c>
      <c r="T36" s="1120" t="str">
        <f>IF(S36&gt;0,INDEX(В!$D$11:$D$120,S36+(S36-1),1)," ")</f>
        <v xml:space="preserve"> </v>
      </c>
      <c r="W36" s="83"/>
      <c r="Y36" s="80"/>
      <c r="Z36" s="26"/>
    </row>
    <row r="37" spans="1:26" ht="30" customHeight="1" thickTop="1">
      <c r="B37" s="965" t="s">
        <v>232</v>
      </c>
      <c r="C37" s="1149">
        <v>12</v>
      </c>
      <c r="D37" s="381" t="str">
        <f>В!D33</f>
        <v>ЧЕПСАРАКОВА Валерия</v>
      </c>
      <c r="E37" s="382" t="str">
        <f>В!G33</f>
        <v>МСМК</v>
      </c>
      <c r="H37" s="407"/>
      <c r="I37" s="1150">
        <v>12</v>
      </c>
      <c r="J37" s="1151" t="str">
        <f>D37</f>
        <v>ЧЕПСАРАКОВА Валерия</v>
      </c>
      <c r="Q37" s="35"/>
      <c r="R37" s="201"/>
      <c r="S37" s="1119"/>
      <c r="T37" s="1120"/>
      <c r="U37" s="25"/>
      <c r="W37" s="83"/>
      <c r="Y37" s="80"/>
      <c r="Z37" s="26"/>
    </row>
    <row r="38" spans="1:26" ht="30" customHeight="1">
      <c r="B38" s="1001"/>
      <c r="C38" s="1149"/>
      <c r="D38" s="386" t="str">
        <f>В!I33</f>
        <v>Республика Хакасия</v>
      </c>
      <c r="E38" s="396" t="str">
        <f>В!H33</f>
        <v>31.01.1989</v>
      </c>
      <c r="H38" s="388"/>
      <c r="I38" s="1149"/>
      <c r="J38" s="1152"/>
      <c r="K38" s="25"/>
      <c r="L38" s="22"/>
      <c r="M38" s="201"/>
      <c r="N38" s="1119">
        <v>0</v>
      </c>
      <c r="O38" s="1120" t="str">
        <f>IF(N38&gt;0,INDEX(В!$D$11:$D$120,N38+(N38-1),1)," ")</f>
        <v xml:space="preserve"> </v>
      </c>
      <c r="P38" s="22"/>
      <c r="R38" s="139"/>
      <c r="S38" s="207"/>
      <c r="T38" s="330"/>
      <c r="U38" s="26"/>
      <c r="W38" s="201"/>
      <c r="X38" s="1119">
        <v>0</v>
      </c>
      <c r="Y38" s="1120" t="str">
        <f>IF(X38&gt;0,INDEX(В!$D$11:$D$120,X38+(X38-1),1)," ")</f>
        <v xml:space="preserve"> </v>
      </c>
      <c r="Z38" s="22"/>
    </row>
    <row r="39" spans="1:26" ht="30" customHeight="1">
      <c r="B39" s="87"/>
      <c r="C39" s="1048">
        <v>13</v>
      </c>
      <c r="D39" s="240" t="str">
        <f>В!D35</f>
        <v>ФИО13</v>
      </c>
      <c r="E39" s="131" t="str">
        <f>В!G35</f>
        <v>р13</v>
      </c>
      <c r="H39" s="391"/>
      <c r="I39" s="1149">
        <v>13</v>
      </c>
      <c r="J39" s="1153" t="str">
        <f>D39</f>
        <v>ФИО13</v>
      </c>
      <c r="K39" s="34"/>
      <c r="M39" s="201"/>
      <c r="N39" s="1119"/>
      <c r="O39" s="1120"/>
      <c r="R39" s="139"/>
      <c r="S39" s="207"/>
      <c r="T39" s="330"/>
      <c r="U39" s="26"/>
      <c r="V39" s="35"/>
      <c r="W39" s="201"/>
      <c r="X39" s="1119"/>
      <c r="Y39" s="1120"/>
    </row>
    <row r="40" spans="1:26" ht="30" customHeight="1" thickBot="1">
      <c r="B40" s="87"/>
      <c r="C40" s="1048"/>
      <c r="D40" s="216" t="str">
        <f>В!I35</f>
        <v>город13</v>
      </c>
      <c r="E40" s="190" t="str">
        <f>В!H35</f>
        <v>дата13</v>
      </c>
      <c r="H40" s="406"/>
      <c r="I40" s="1185"/>
      <c r="J40" s="1154"/>
      <c r="R40" s="83"/>
      <c r="S40" s="105"/>
      <c r="T40" s="80"/>
      <c r="U40" s="26"/>
    </row>
    <row r="41" spans="1:26" ht="30" customHeight="1" thickTop="1">
      <c r="B41" s="87"/>
      <c r="C41" s="1048">
        <v>14</v>
      </c>
      <c r="D41" s="240" t="str">
        <f>В!D37</f>
        <v>ФИО14</v>
      </c>
      <c r="E41" s="131" t="str">
        <f>В!G37</f>
        <v>р14</v>
      </c>
      <c r="H41" s="201"/>
      <c r="I41" s="1048">
        <v>14</v>
      </c>
      <c r="J41" s="1007" t="str">
        <f>D41</f>
        <v>ФИО14</v>
      </c>
      <c r="R41" s="139"/>
      <c r="S41" s="207"/>
      <c r="T41" s="330"/>
      <c r="U41" s="26"/>
    </row>
    <row r="42" spans="1:26" ht="30" customHeight="1" thickBot="1">
      <c r="B42" s="450"/>
      <c r="C42" s="1084"/>
      <c r="D42" s="241" t="str">
        <f>В!I37</f>
        <v>город14</v>
      </c>
      <c r="E42" s="244" t="str">
        <f>В!H37</f>
        <v>дата14</v>
      </c>
      <c r="H42" s="278"/>
      <c r="I42" s="1048"/>
      <c r="J42" s="1008"/>
      <c r="K42" s="25"/>
      <c r="L42" s="22"/>
      <c r="M42" s="201"/>
      <c r="N42" s="1119">
        <v>0</v>
      </c>
      <c r="O42" s="1120" t="str">
        <f>IF(N42&gt;0,INDEX(В!$D$11:$D$120,N42+(N42-1),1)," ")</f>
        <v xml:space="preserve"> </v>
      </c>
      <c r="U42" s="26"/>
    </row>
    <row r="43" spans="1:26" ht="30" customHeight="1" thickTop="1">
      <c r="A43" s="452"/>
      <c r="B43" s="230"/>
      <c r="C43" s="1191">
        <v>15</v>
      </c>
      <c r="D43" s="240" t="str">
        <f>В!D39</f>
        <v>ФИО15</v>
      </c>
      <c r="E43" s="257" t="str">
        <f>В!G39</f>
        <v>р15</v>
      </c>
      <c r="H43" s="20"/>
      <c r="I43" s="20"/>
      <c r="J43" s="20"/>
      <c r="K43" s="431"/>
      <c r="M43" s="201"/>
      <c r="N43" s="1119"/>
      <c r="O43" s="1120"/>
      <c r="P43" s="25"/>
      <c r="U43" s="26"/>
    </row>
    <row r="44" spans="1:26" ht="30" customHeight="1">
      <c r="A44" s="452"/>
      <c r="B44" s="267"/>
      <c r="C44" s="1047"/>
      <c r="D44" s="216" t="str">
        <f>В!I39</f>
        <v>город15</v>
      </c>
      <c r="E44" s="190" t="str">
        <f>В!H39</f>
        <v>дата15</v>
      </c>
      <c r="F44" s="35"/>
      <c r="G44" s="22"/>
      <c r="H44" s="201"/>
      <c r="I44" s="1048"/>
      <c r="J44" s="1014" t="str">
        <f>IF(I44&gt;0,INDEX(В!$D$11:$D$120,I44+(I44-1),1)," ")</f>
        <v xml:space="preserve"> </v>
      </c>
      <c r="K44" s="34"/>
      <c r="M44" s="83"/>
      <c r="N44" s="105"/>
      <c r="O44" s="80"/>
      <c r="P44" s="26"/>
      <c r="R44" s="20"/>
      <c r="S44" s="29"/>
      <c r="T44" s="37"/>
      <c r="U44" s="26"/>
    </row>
    <row r="45" spans="1:26" ht="30" customHeight="1">
      <c r="A45" s="452"/>
      <c r="B45" s="197"/>
      <c r="C45" s="1048">
        <v>16</v>
      </c>
      <c r="D45" s="206" t="str">
        <f>В!D41</f>
        <v>ФИО16</v>
      </c>
      <c r="E45" s="115" t="str">
        <f>В!G41</f>
        <v>р16</v>
      </c>
      <c r="F45" s="34"/>
      <c r="H45" s="278"/>
      <c r="I45" s="1048"/>
      <c r="J45" s="1014"/>
      <c r="M45" s="83"/>
      <c r="N45" s="105"/>
      <c r="O45" s="80"/>
      <c r="P45" s="26"/>
      <c r="R45" s="201"/>
      <c r="S45" s="1119">
        <v>0</v>
      </c>
      <c r="T45" s="1120" t="str">
        <f>IF(S45&gt;0,INDEX(В!$D$11:$D$120,S45+(S45-1),1)," ")</f>
        <v xml:space="preserve"> </v>
      </c>
      <c r="U45" s="22"/>
    </row>
    <row r="46" spans="1:26" ht="30" customHeight="1" thickBot="1">
      <c r="A46" s="452"/>
      <c r="B46" s="337"/>
      <c r="C46" s="1084"/>
      <c r="D46" s="241" t="str">
        <f>В!I41</f>
        <v>город16</v>
      </c>
      <c r="E46" s="191" t="str">
        <f>В!H41</f>
        <v>дата16</v>
      </c>
      <c r="H46" s="440"/>
      <c r="I46" s="441"/>
      <c r="J46" s="442"/>
      <c r="P46" s="26"/>
      <c r="Q46" s="35"/>
      <c r="R46" s="201"/>
      <c r="S46" s="1119"/>
      <c r="T46" s="1120"/>
    </row>
    <row r="47" spans="1:26" ht="30" customHeight="1" thickTop="1">
      <c r="B47" s="965" t="s">
        <v>232</v>
      </c>
      <c r="C47" s="1047">
        <v>17</v>
      </c>
      <c r="D47" s="240" t="str">
        <f>В!D43</f>
        <v>ФИО17</v>
      </c>
      <c r="E47" s="131" t="str">
        <f>В!G43</f>
        <v>р17</v>
      </c>
      <c r="H47" s="280"/>
      <c r="I47" s="1047">
        <v>17</v>
      </c>
      <c r="J47" s="1017" t="str">
        <f>D47</f>
        <v>ФИО17</v>
      </c>
      <c r="K47" s="21"/>
      <c r="P47" s="26"/>
    </row>
    <row r="48" spans="1:26" ht="30" customHeight="1">
      <c r="B48" s="1001"/>
      <c r="C48" s="1048"/>
      <c r="D48" s="216" t="str">
        <f>В!I43</f>
        <v>город17</v>
      </c>
      <c r="E48" s="190" t="str">
        <f>В!H43</f>
        <v>дата17</v>
      </c>
      <c r="H48" s="278"/>
      <c r="I48" s="1048">
        <v>0</v>
      </c>
      <c r="J48" s="1008" t="str">
        <f>IF(I48&gt;0,INDEX(В!$D$11:$D$120,I48+(I48-1),1)," ")</f>
        <v xml:space="preserve"> </v>
      </c>
      <c r="K48" s="26"/>
      <c r="L48" s="22"/>
      <c r="M48" s="201"/>
      <c r="N48" s="1119">
        <v>17</v>
      </c>
      <c r="O48" s="1120" t="str">
        <f>IF(N48&gt;0,INDEX(В!$D$11:$D$120,N48+(N48-1),1)," ")</f>
        <v>ФИО17</v>
      </c>
      <c r="P48" s="22"/>
    </row>
    <row r="49" spans="2:30" ht="30" customHeight="1">
      <c r="B49" s="965" t="s">
        <v>232</v>
      </c>
      <c r="C49" s="1048">
        <v>18</v>
      </c>
      <c r="D49" s="240" t="str">
        <f>В!D45</f>
        <v>ФИО18</v>
      </c>
      <c r="E49" s="131" t="str">
        <f>В!G45</f>
        <v>р18</v>
      </c>
      <c r="H49" s="201"/>
      <c r="I49" s="1048">
        <v>18</v>
      </c>
      <c r="J49" s="1007" t="str">
        <f>D49</f>
        <v>ФИО18</v>
      </c>
      <c r="K49" s="443"/>
      <c r="M49" s="201"/>
      <c r="N49" s="1119"/>
      <c r="O49" s="1120"/>
    </row>
    <row r="50" spans="2:30" ht="30" customHeight="1">
      <c r="B50" s="1001"/>
      <c r="C50" s="1048"/>
      <c r="D50" s="216" t="str">
        <f>В!I45</f>
        <v>город18</v>
      </c>
      <c r="E50" s="190" t="str">
        <f>В!H45</f>
        <v>дата18</v>
      </c>
      <c r="H50" s="278"/>
      <c r="I50" s="1048"/>
      <c r="J50" s="1008"/>
      <c r="M50" s="139"/>
      <c r="N50" s="207"/>
      <c r="O50" s="330"/>
    </row>
    <row r="51" spans="2:30" ht="24" customHeight="1">
      <c r="B51" s="27"/>
      <c r="C51" s="55"/>
      <c r="D51" s="56"/>
      <c r="E51" s="57"/>
      <c r="H51" s="20"/>
      <c r="I51" s="20"/>
      <c r="J51" s="20"/>
    </row>
    <row r="52" spans="2:30" ht="24" customHeight="1" thickBot="1">
      <c r="B52" s="27"/>
      <c r="C52" s="55"/>
      <c r="D52" s="56"/>
      <c r="E52" s="57"/>
      <c r="H52" s="20"/>
      <c r="I52" s="20"/>
      <c r="J52" s="20"/>
    </row>
    <row r="53" spans="2:30" ht="24" customHeight="1">
      <c r="B53" s="60"/>
      <c r="C53" s="66"/>
      <c r="D53" s="67"/>
      <c r="E53" s="68"/>
      <c r="F53" s="40"/>
      <c r="G53" s="40"/>
      <c r="H53" s="61"/>
      <c r="I53" s="61"/>
      <c r="J53" s="61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1"/>
    </row>
    <row r="54" spans="2:30" ht="24" customHeight="1" thickBot="1">
      <c r="B54" s="62"/>
      <c r="C54" s="55"/>
      <c r="D54" s="109" t="s">
        <v>223</v>
      </c>
      <c r="E54" s="109"/>
      <c r="F54" s="109"/>
      <c r="G54" s="109"/>
      <c r="H54" s="109" t="s">
        <v>222</v>
      </c>
      <c r="I54" s="109"/>
      <c r="J54" s="109"/>
      <c r="K54" s="105"/>
      <c r="L54" s="105"/>
      <c r="M54" s="900" t="s">
        <v>216</v>
      </c>
      <c r="N54" s="900"/>
      <c r="O54" s="900"/>
      <c r="U54" s="42"/>
    </row>
    <row r="55" spans="2:30" ht="24" customHeight="1">
      <c r="B55" s="62"/>
      <c r="C55" s="55"/>
      <c r="D55" s="56"/>
      <c r="E55" s="57"/>
      <c r="H55" s="20"/>
      <c r="I55" s="20"/>
      <c r="J55" s="20"/>
      <c r="U55" s="42"/>
      <c r="W55" s="944" t="s">
        <v>33</v>
      </c>
      <c r="X55" s="945"/>
      <c r="Y55" s="957" t="s">
        <v>25</v>
      </c>
      <c r="Z55" s="1143"/>
      <c r="AA55" s="1143"/>
      <c r="AB55" s="1143"/>
      <c r="AC55" s="1144"/>
      <c r="AD55" s="101"/>
    </row>
    <row r="56" spans="2:30" ht="30" customHeight="1" thickBot="1">
      <c r="B56" s="208"/>
      <c r="C56" s="1048">
        <v>0</v>
      </c>
      <c r="D56" s="887" t="str">
        <f>IF(C56&gt;0,INDEX(В!$D$11:$D$120,C56+(C56-1),1)," ")</f>
        <v xml:space="preserve"> </v>
      </c>
      <c r="E56" s="100"/>
      <c r="F56" s="100"/>
      <c r="G56" s="100"/>
      <c r="H56" s="100"/>
      <c r="I56" s="100"/>
      <c r="J56" s="100"/>
      <c r="K56" s="1190" t="s">
        <v>214</v>
      </c>
      <c r="L56" s="1190"/>
      <c r="M56" s="1190"/>
      <c r="N56" s="1190"/>
      <c r="O56" s="1190"/>
      <c r="P56" s="1190"/>
      <c r="U56" s="42"/>
      <c r="W56" s="946"/>
      <c r="X56" s="947"/>
      <c r="Y56" s="958"/>
      <c r="Z56" s="1145"/>
      <c r="AA56" s="1145"/>
      <c r="AB56" s="1145"/>
      <c r="AC56" s="1146"/>
      <c r="AD56" s="101"/>
    </row>
    <row r="57" spans="2:30" ht="30" customHeight="1">
      <c r="B57" s="209"/>
      <c r="C57" s="1048"/>
      <c r="D57" s="887"/>
      <c r="E57" s="50"/>
      <c r="F57" s="21"/>
      <c r="G57" s="22"/>
      <c r="H57" s="197"/>
      <c r="I57" s="1119">
        <v>0</v>
      </c>
      <c r="J57" s="887" t="str">
        <f>IF(I57&gt;0,INDEX(В!$D$11:$D$120,I57+(I57-1),1)," ")</f>
        <v xml:space="preserve"> </v>
      </c>
      <c r="M57" s="36"/>
      <c r="N57" s="69"/>
      <c r="O57" s="37"/>
      <c r="U57" s="42"/>
      <c r="W57" s="1077">
        <v>1</v>
      </c>
      <c r="X57" s="1078"/>
      <c r="Y57" s="1161" t="str">
        <f>AC30</f>
        <v xml:space="preserve"> </v>
      </c>
      <c r="Z57" s="1162"/>
      <c r="AA57" s="1162"/>
      <c r="AB57" s="1162"/>
      <c r="AC57" s="1163"/>
      <c r="AD57" s="102"/>
    </row>
    <row r="58" spans="2:30" ht="30" customHeight="1" thickBot="1">
      <c r="B58" s="208"/>
      <c r="C58" s="1048">
        <v>0</v>
      </c>
      <c r="D58" s="887" t="str">
        <f>IF(C58&gt;0,INDEX(В!$D$11:$D$120,C58+(C58-1),1)," ")</f>
        <v xml:space="preserve"> </v>
      </c>
      <c r="E58" s="34"/>
      <c r="H58" s="184"/>
      <c r="I58" s="1119"/>
      <c r="J58" s="887"/>
      <c r="K58" s="35"/>
      <c r="L58" s="34"/>
      <c r="M58" s="197"/>
      <c r="N58" s="1119">
        <v>0</v>
      </c>
      <c r="O58" s="887" t="str">
        <f>IF(N58&gt;0,INDEX(В!$D$11:$D$120,N58+(N58-1),1)," ")</f>
        <v xml:space="preserve"> </v>
      </c>
      <c r="S58" s="929" t="s">
        <v>205</v>
      </c>
      <c r="T58" s="929"/>
      <c r="U58" s="42"/>
      <c r="W58" s="1064"/>
      <c r="X58" s="1065"/>
      <c r="Y58" s="1164"/>
      <c r="Z58" s="1165"/>
      <c r="AA58" s="1165"/>
      <c r="AB58" s="1165"/>
      <c r="AC58" s="1166"/>
      <c r="AD58" s="102"/>
    </row>
    <row r="59" spans="2:30" ht="30" customHeight="1">
      <c r="B59" s="209"/>
      <c r="C59" s="1048"/>
      <c r="D59" s="887"/>
      <c r="H59" s="197"/>
      <c r="I59" s="1119">
        <v>0</v>
      </c>
      <c r="J59" s="887" t="str">
        <f>IF(I59&gt;0,INDEX(В!$D$11:$D$120,I59+(I59-1),1)," ")</f>
        <v xml:space="preserve"> </v>
      </c>
      <c r="K59" s="34"/>
      <c r="M59" s="184"/>
      <c r="N59" s="1119"/>
      <c r="O59" s="887"/>
      <c r="P59" s="35"/>
      <c r="Q59" s="1"/>
      <c r="R59" s="71"/>
      <c r="S59" s="1175">
        <v>0</v>
      </c>
      <c r="T59" s="1173" t="str">
        <f>IF(S59&gt;0,INDEX(В!$D$11:$D$120,S59+(S59-1),1)," ")</f>
        <v xml:space="preserve"> </v>
      </c>
      <c r="U59" s="42"/>
      <c r="W59" s="1064">
        <v>2</v>
      </c>
      <c r="X59" s="1065"/>
      <c r="Y59" s="1167"/>
      <c r="Z59" s="1168"/>
      <c r="AA59" s="1168"/>
      <c r="AB59" s="1168"/>
      <c r="AC59" s="1169"/>
    </row>
    <row r="60" spans="2:30" ht="30" customHeight="1" thickBot="1">
      <c r="B60" s="62"/>
      <c r="C60" s="69"/>
      <c r="D60" s="37"/>
      <c r="H60" s="197"/>
      <c r="I60" s="1119"/>
      <c r="J60" s="887"/>
      <c r="M60" s="197"/>
      <c r="N60" s="1119">
        <v>0</v>
      </c>
      <c r="O60" s="887" t="str">
        <f>IF(N60&gt;0,INDEX(В!$D$11:$D$120,N60+(N60-1),1)," ")</f>
        <v xml:space="preserve"> </v>
      </c>
      <c r="P60" s="22"/>
      <c r="S60" s="1176"/>
      <c r="T60" s="1174"/>
      <c r="U60" s="42"/>
      <c r="W60" s="1064"/>
      <c r="X60" s="1065"/>
      <c r="Y60" s="1170"/>
      <c r="Z60" s="1171"/>
      <c r="AA60" s="1171"/>
      <c r="AB60" s="1171"/>
      <c r="AC60" s="1172"/>
    </row>
    <row r="61" spans="2:30" ht="30" customHeight="1">
      <c r="B61" s="43"/>
      <c r="D61" s="3"/>
      <c r="H61" s="38"/>
      <c r="I61" s="207"/>
      <c r="J61" s="211"/>
      <c r="M61" s="184"/>
      <c r="N61" s="1119"/>
      <c r="O61" s="887"/>
      <c r="U61" s="42"/>
      <c r="W61" s="1064">
        <v>3</v>
      </c>
      <c r="X61" s="1065"/>
      <c r="Y61" s="1164" t="str">
        <f>T59</f>
        <v xml:space="preserve"> </v>
      </c>
      <c r="Z61" s="1165"/>
      <c r="AA61" s="1165"/>
      <c r="AB61" s="1165"/>
      <c r="AC61" s="1166"/>
      <c r="AD61" s="102"/>
    </row>
    <row r="62" spans="2:30" ht="30" customHeight="1">
      <c r="B62" s="43"/>
      <c r="D62" s="3"/>
      <c r="H62" s="53"/>
      <c r="I62" s="105"/>
      <c r="J62" s="164"/>
      <c r="M62" s="3"/>
      <c r="N62" s="3"/>
      <c r="O62" s="3"/>
      <c r="U62" s="42"/>
      <c r="W62" s="1064"/>
      <c r="X62" s="1065"/>
      <c r="Y62" s="1164"/>
      <c r="Z62" s="1165"/>
      <c r="AA62" s="1165"/>
      <c r="AB62" s="1165"/>
      <c r="AC62" s="1166"/>
      <c r="AD62" s="102"/>
    </row>
    <row r="63" spans="2:30" ht="30" customHeight="1">
      <c r="B63" s="208"/>
      <c r="C63" s="1048">
        <v>0</v>
      </c>
      <c r="D63" s="887" t="str">
        <f>IF(C63&gt;0,INDEX(В!$D$11:$D$120,C63+(C63-1),1)," ")</f>
        <v xml:space="preserve"> </v>
      </c>
      <c r="E63" s="100"/>
      <c r="F63" s="100"/>
      <c r="G63" s="100"/>
      <c r="H63" s="53"/>
      <c r="I63" s="105"/>
      <c r="J63" s="164"/>
      <c r="K63" s="1190" t="s">
        <v>215</v>
      </c>
      <c r="L63" s="1190"/>
      <c r="M63" s="1190"/>
      <c r="N63" s="1190"/>
      <c r="O63" s="1190"/>
      <c r="P63" s="1190"/>
      <c r="U63" s="42"/>
      <c r="W63" s="1064">
        <v>3</v>
      </c>
      <c r="X63" s="1065"/>
      <c r="Y63" s="1167" t="str">
        <f>T66</f>
        <v xml:space="preserve"> </v>
      </c>
      <c r="Z63" s="1168"/>
      <c r="AA63" s="1168"/>
      <c r="AB63" s="1168"/>
      <c r="AC63" s="1169"/>
      <c r="AD63" s="102"/>
    </row>
    <row r="64" spans="2:30" ht="30" customHeight="1">
      <c r="B64" s="209"/>
      <c r="C64" s="1048"/>
      <c r="D64" s="887"/>
      <c r="E64" s="50"/>
      <c r="F64" s="21"/>
      <c r="G64" s="22"/>
      <c r="H64" s="197"/>
      <c r="I64" s="1119">
        <v>0</v>
      </c>
      <c r="J64" s="887" t="str">
        <f>IF(I64&gt;0,INDEX(В!$D$11:$D$120,I64+(I64-1),1)," ")</f>
        <v xml:space="preserve"> </v>
      </c>
      <c r="M64" s="36"/>
      <c r="N64" s="69"/>
      <c r="O64" s="37"/>
      <c r="U64" s="42"/>
      <c r="W64" s="1064"/>
      <c r="X64" s="1065"/>
      <c r="Y64" s="1170"/>
      <c r="Z64" s="1171"/>
      <c r="AA64" s="1171"/>
      <c r="AB64" s="1171"/>
      <c r="AC64" s="1172"/>
      <c r="AD64" s="102"/>
    </row>
    <row r="65" spans="2:29" ht="30" customHeight="1" thickBot="1">
      <c r="B65" s="208"/>
      <c r="C65" s="1048">
        <v>0</v>
      </c>
      <c r="D65" s="887" t="str">
        <f>IF(C65&gt;0,INDEX(В!$D$11:$D$120,C65+(C65-1),1)," ")</f>
        <v xml:space="preserve"> </v>
      </c>
      <c r="E65" s="34"/>
      <c r="H65" s="184"/>
      <c r="I65" s="1119"/>
      <c r="J65" s="887"/>
      <c r="K65" s="35"/>
      <c r="L65" s="21"/>
      <c r="M65" s="197"/>
      <c r="N65" s="1119">
        <v>0</v>
      </c>
      <c r="O65" s="887" t="str">
        <f>IF(N65&gt;0,INDEX(В!$D$11:$D$120,N65+(N65-1),1)," ")</f>
        <v xml:space="preserve"> </v>
      </c>
      <c r="S65" s="929" t="s">
        <v>205</v>
      </c>
      <c r="T65" s="929"/>
      <c r="U65" s="42"/>
      <c r="W65" s="1064">
        <v>5</v>
      </c>
      <c r="X65" s="1065"/>
      <c r="Y65" s="1164"/>
      <c r="Z65" s="1165"/>
      <c r="AA65" s="1165"/>
      <c r="AB65" s="1165"/>
      <c r="AC65" s="1166"/>
    </row>
    <row r="66" spans="2:29" ht="30" customHeight="1">
      <c r="B66" s="209"/>
      <c r="C66" s="1048"/>
      <c r="D66" s="887"/>
      <c r="H66" s="197"/>
      <c r="I66" s="1119">
        <v>0</v>
      </c>
      <c r="J66" s="887" t="str">
        <f>IF(I66&gt;0,INDEX(В!$D$11:$D$120,I66+(I66-1),1)," ")</f>
        <v xml:space="preserve"> </v>
      </c>
      <c r="K66" s="34"/>
      <c r="M66" s="184"/>
      <c r="N66" s="1119"/>
      <c r="O66" s="887"/>
      <c r="P66" s="35"/>
      <c r="Q66" s="1"/>
      <c r="R66" s="71"/>
      <c r="S66" s="1175">
        <v>0</v>
      </c>
      <c r="T66" s="1173" t="str">
        <f>IF(S66&gt;0,INDEX(В!$D$11:$D$120,S66+(S66-1),1)," ")</f>
        <v xml:space="preserve"> </v>
      </c>
      <c r="U66" s="42"/>
      <c r="W66" s="1064"/>
      <c r="X66" s="1065"/>
      <c r="Y66" s="1170"/>
      <c r="Z66" s="1171"/>
      <c r="AA66" s="1171"/>
      <c r="AB66" s="1171"/>
      <c r="AC66" s="1172"/>
    </row>
    <row r="67" spans="2:29" ht="30" customHeight="1" thickBot="1">
      <c r="B67" s="62"/>
      <c r="C67" s="69"/>
      <c r="D67" s="37"/>
      <c r="H67" s="184"/>
      <c r="I67" s="1119"/>
      <c r="J67" s="887"/>
      <c r="M67" s="197"/>
      <c r="N67" s="1119">
        <v>0</v>
      </c>
      <c r="O67" s="887" t="str">
        <f>IF(N67&gt;0,INDEX(В!$D$11:$D$120,N67+(N67-1),1)," ")</f>
        <v xml:space="preserve"> </v>
      </c>
      <c r="P67" s="22"/>
      <c r="S67" s="1176"/>
      <c r="T67" s="1174"/>
      <c r="U67" s="42"/>
      <c r="W67" s="1064">
        <v>5</v>
      </c>
      <c r="X67" s="1065"/>
      <c r="Y67" s="1155"/>
      <c r="Z67" s="1156"/>
      <c r="AA67" s="1156"/>
      <c r="AB67" s="1156"/>
      <c r="AC67" s="1157"/>
    </row>
    <row r="68" spans="2:29" ht="30" customHeight="1" thickBot="1">
      <c r="B68" s="43"/>
      <c r="H68" s="27"/>
      <c r="I68" s="29"/>
      <c r="J68" s="37"/>
      <c r="M68" s="106"/>
      <c r="N68" s="1119"/>
      <c r="O68" s="887"/>
      <c r="U68" s="42"/>
      <c r="W68" s="1128"/>
      <c r="X68" s="1129"/>
      <c r="Y68" s="1158"/>
      <c r="Z68" s="1159"/>
      <c r="AA68" s="1159"/>
      <c r="AB68" s="1159"/>
      <c r="AC68" s="1160"/>
    </row>
    <row r="69" spans="2:29" ht="24" customHeight="1" thickBot="1">
      <c r="B69" s="44"/>
      <c r="C69" s="45"/>
      <c r="D69" s="45"/>
      <c r="E69" s="45"/>
      <c r="F69" s="45"/>
      <c r="G69" s="45"/>
      <c r="H69" s="63"/>
      <c r="I69" s="64"/>
      <c r="J69" s="6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6"/>
    </row>
    <row r="70" spans="2:29" ht="24" customHeight="1">
      <c r="H70" s="36"/>
      <c r="I70" s="29"/>
      <c r="J70" s="37"/>
    </row>
    <row r="71" spans="2:29" ht="24" customHeight="1">
      <c r="H71" s="27"/>
      <c r="I71" s="29"/>
      <c r="J71" s="37"/>
      <c r="M71" s="36"/>
      <c r="N71" s="29"/>
      <c r="O71" s="37"/>
    </row>
    <row r="72" spans="2:29" ht="24" customHeight="1"/>
    <row r="73" spans="2:29" ht="24" customHeight="1"/>
    <row r="74" spans="2:29" ht="24" customHeight="1">
      <c r="C74" s="103" t="str">
        <f>В!A120</f>
        <v xml:space="preserve">Главный судья соревнований, </v>
      </c>
      <c r="D74" s="103"/>
      <c r="E74" s="103"/>
      <c r="F74" s="103"/>
      <c r="G74" s="103"/>
      <c r="H74" s="103"/>
      <c r="I74" s="103"/>
      <c r="J74" s="104"/>
      <c r="K74" s="104"/>
      <c r="L74" s="1"/>
      <c r="M74" s="104"/>
      <c r="N74" s="104"/>
      <c r="O74" s="104"/>
      <c r="P74" s="103" t="str">
        <f>В!G120</f>
        <v>Ярулин ДФ</v>
      </c>
      <c r="Q74" s="103"/>
      <c r="R74" s="103"/>
      <c r="S74" s="103"/>
      <c r="T74" s="103"/>
    </row>
    <row r="75" spans="2:29" ht="24" customHeight="1">
      <c r="C75" s="103" t="str">
        <f>В!A121</f>
        <v>ССВК</v>
      </c>
      <c r="D75" s="103"/>
      <c r="E75" s="103"/>
      <c r="F75" s="103"/>
      <c r="G75" s="103"/>
      <c r="H75" s="103"/>
      <c r="I75" s="103"/>
      <c r="J75" s="103"/>
      <c r="K75" s="103"/>
      <c r="M75" s="103"/>
      <c r="N75" s="103"/>
      <c r="O75" s="103"/>
      <c r="P75" s="103" t="str">
        <f>В!G121</f>
        <v>г.Новосибирск</v>
      </c>
      <c r="Q75" s="103"/>
      <c r="R75" s="103"/>
      <c r="S75" s="103"/>
      <c r="T75" s="103"/>
    </row>
    <row r="76" spans="2:29" ht="24" customHeight="1">
      <c r="C76" s="103"/>
      <c r="D76" s="103"/>
      <c r="E76" s="103"/>
      <c r="F76" s="103"/>
      <c r="G76" s="103"/>
      <c r="H76" s="103"/>
      <c r="I76" s="103"/>
      <c r="J76" s="103"/>
      <c r="K76" s="103"/>
      <c r="M76" s="103"/>
      <c r="N76" s="103"/>
      <c r="O76" s="103"/>
      <c r="P76" s="103"/>
      <c r="Q76" s="103"/>
      <c r="R76" s="103"/>
      <c r="S76" s="103"/>
      <c r="T76" s="103"/>
    </row>
    <row r="77" spans="2:29" ht="24" customHeight="1">
      <c r="C77" s="103"/>
      <c r="D77" s="103"/>
      <c r="E77" s="103"/>
      <c r="F77" s="103"/>
      <c r="G77" s="103"/>
      <c r="H77" s="103"/>
      <c r="I77" s="103"/>
      <c r="J77" s="103"/>
      <c r="K77" s="103"/>
      <c r="M77" s="103"/>
      <c r="N77" s="103"/>
      <c r="O77" s="103"/>
      <c r="P77" s="103"/>
      <c r="Q77" s="103"/>
      <c r="R77" s="103"/>
      <c r="S77" s="103"/>
      <c r="T77" s="103"/>
    </row>
    <row r="78" spans="2:29" ht="24" customHeight="1">
      <c r="C78" s="103" t="str">
        <f>В!A123</f>
        <v>Главный секретарь соревнований,</v>
      </c>
      <c r="D78" s="103"/>
      <c r="E78" s="103"/>
      <c r="F78" s="103"/>
      <c r="G78" s="103"/>
      <c r="H78" s="103"/>
      <c r="I78" s="103"/>
      <c r="J78" s="104"/>
      <c r="K78" s="104"/>
      <c r="L78" s="1"/>
      <c r="M78" s="104"/>
      <c r="N78" s="104"/>
      <c r="O78" s="104"/>
      <c r="P78" s="103" t="str">
        <f>В!G123</f>
        <v>Колокольцова ЕВ</v>
      </c>
      <c r="Q78" s="103"/>
      <c r="R78" s="103"/>
      <c r="S78" s="103"/>
      <c r="T78" s="103"/>
    </row>
    <row r="79" spans="2:29" ht="24" customHeight="1">
      <c r="C79" s="103" t="str">
        <f>В!A124</f>
        <v>ССВК</v>
      </c>
      <c r="D79" s="103"/>
      <c r="E79" s="103"/>
      <c r="F79" s="103"/>
      <c r="G79" s="103"/>
      <c r="H79" s="103"/>
      <c r="I79" s="103"/>
      <c r="J79" s="103"/>
      <c r="K79" s="103"/>
      <c r="M79" s="103"/>
      <c r="N79" s="103"/>
      <c r="O79" s="103"/>
      <c r="P79" s="103" t="str">
        <f>В!G124</f>
        <v>г.Кемерово</v>
      </c>
      <c r="Q79" s="103"/>
      <c r="R79" s="103"/>
      <c r="S79" s="103"/>
      <c r="T79" s="103"/>
    </row>
    <row r="80" spans="2:29" ht="21" customHeight="1">
      <c r="O80" s="2"/>
    </row>
    <row r="81" spans="8:15" ht="21" customHeight="1">
      <c r="O81" s="2"/>
    </row>
    <row r="82" spans="8:15" ht="21" customHeight="1"/>
    <row r="83" spans="8:15" ht="21" customHeight="1"/>
    <row r="84" spans="8:15" ht="21" customHeight="1"/>
    <row r="85" spans="8:15" ht="21" customHeight="1"/>
    <row r="86" spans="8:15" ht="21" customHeight="1">
      <c r="N86" s="75"/>
    </row>
    <row r="87" spans="8:15" ht="21" customHeight="1">
      <c r="N87" s="75"/>
    </row>
    <row r="88" spans="8:15" ht="21" customHeight="1">
      <c r="N88" s="75"/>
      <c r="O88" s="37"/>
    </row>
    <row r="89" spans="8:15" ht="21" customHeight="1">
      <c r="N89" s="75"/>
      <c r="O89" s="37"/>
    </row>
    <row r="90" spans="8:15" ht="21" customHeight="1">
      <c r="N90" s="75"/>
      <c r="O90" s="37"/>
    </row>
    <row r="91" spans="8:15" ht="15" customHeight="1">
      <c r="M91" s="36"/>
      <c r="N91" s="29"/>
      <c r="O91" s="37"/>
    </row>
    <row r="92" spans="8:15" ht="15" customHeight="1">
      <c r="M92" s="36"/>
      <c r="N92" s="29"/>
      <c r="O92" s="37"/>
    </row>
    <row r="93" spans="8:15" ht="18.75">
      <c r="M93" s="36"/>
      <c r="N93" s="38"/>
      <c r="O93" s="39"/>
    </row>
    <row r="94" spans="8:15" ht="18.75">
      <c r="M94" s="36"/>
      <c r="N94" s="38"/>
      <c r="O94" s="39"/>
    </row>
    <row r="96" spans="8:15" ht="15" customHeight="1">
      <c r="H96" s="36"/>
      <c r="I96" s="69"/>
      <c r="J96" s="70"/>
    </row>
    <row r="97" spans="8:15" ht="15" customHeight="1">
      <c r="H97" s="27"/>
      <c r="I97" s="69"/>
      <c r="J97" s="70"/>
      <c r="M97" s="36"/>
      <c r="N97" s="29"/>
      <c r="O97" s="37"/>
    </row>
    <row r="98" spans="8:15" ht="15" customHeight="1">
      <c r="H98" s="36"/>
      <c r="I98" s="69"/>
      <c r="J98" s="70"/>
      <c r="M98" s="27"/>
      <c r="N98" s="29"/>
      <c r="O98" s="37"/>
    </row>
    <row r="99" spans="8:15" ht="15" customHeight="1">
      <c r="H99" s="27"/>
      <c r="I99" s="69"/>
      <c r="J99" s="70"/>
      <c r="M99" s="36"/>
      <c r="N99" s="29"/>
      <c r="O99" s="37"/>
    </row>
    <row r="100" spans="8:15" ht="15" customHeight="1">
      <c r="M100" s="27"/>
      <c r="N100" s="29"/>
      <c r="O100" s="37"/>
    </row>
  </sheetData>
  <mergeCells count="155">
    <mergeCell ref="T28:T29"/>
    <mergeCell ref="C56:C57"/>
    <mergeCell ref="D56:D57"/>
    <mergeCell ref="C58:C59"/>
    <mergeCell ref="D58:D59"/>
    <mergeCell ref="B47:B48"/>
    <mergeCell ref="B49:B50"/>
    <mergeCell ref="B35:B36"/>
    <mergeCell ref="B37:B38"/>
    <mergeCell ref="B33:B34"/>
    <mergeCell ref="C47:C48"/>
    <mergeCell ref="M54:O54"/>
    <mergeCell ref="N38:N39"/>
    <mergeCell ref="O38:O39"/>
    <mergeCell ref="C37:C38"/>
    <mergeCell ref="I37:I38"/>
    <mergeCell ref="J37:J38"/>
    <mergeCell ref="N34:N35"/>
    <mergeCell ref="O34:O35"/>
    <mergeCell ref="C33:C34"/>
    <mergeCell ref="I33:I34"/>
    <mergeCell ref="J33:J34"/>
    <mergeCell ref="S36:S37"/>
    <mergeCell ref="T36:T37"/>
    <mergeCell ref="B15:B16"/>
    <mergeCell ref="B23:B24"/>
    <mergeCell ref="B25:B26"/>
    <mergeCell ref="B27:B28"/>
    <mergeCell ref="B29:B30"/>
    <mergeCell ref="B31:B32"/>
    <mergeCell ref="B17:B18"/>
    <mergeCell ref="C29:C30"/>
    <mergeCell ref="I29:I30"/>
    <mergeCell ref="W67:X68"/>
    <mergeCell ref="Y67:AC68"/>
    <mergeCell ref="C49:C50"/>
    <mergeCell ref="O65:O66"/>
    <mergeCell ref="S65:T65"/>
    <mergeCell ref="W65:X66"/>
    <mergeCell ref="Y65:AC66"/>
    <mergeCell ref="I66:I67"/>
    <mergeCell ref="J66:J67"/>
    <mergeCell ref="S66:S67"/>
    <mergeCell ref="T66:T67"/>
    <mergeCell ref="N67:N68"/>
    <mergeCell ref="O67:O68"/>
    <mergeCell ref="C63:C64"/>
    <mergeCell ref="D63:D64"/>
    <mergeCell ref="K63:P63"/>
    <mergeCell ref="W63:X64"/>
    <mergeCell ref="Y63:AC64"/>
    <mergeCell ref="I64:I65"/>
    <mergeCell ref="J64:J65"/>
    <mergeCell ref="C65:C66"/>
    <mergeCell ref="D65:D66"/>
    <mergeCell ref="N65:N66"/>
    <mergeCell ref="T59:T60"/>
    <mergeCell ref="W59:X60"/>
    <mergeCell ref="Y59:AC60"/>
    <mergeCell ref="N60:N61"/>
    <mergeCell ref="O60:O61"/>
    <mergeCell ref="W61:X62"/>
    <mergeCell ref="Y61:AC62"/>
    <mergeCell ref="I57:I58"/>
    <mergeCell ref="J57:J58"/>
    <mergeCell ref="W57:X58"/>
    <mergeCell ref="Y57:AC58"/>
    <mergeCell ref="N58:N59"/>
    <mergeCell ref="O58:O59"/>
    <mergeCell ref="S58:T58"/>
    <mergeCell ref="I59:I60"/>
    <mergeCell ref="J59:J60"/>
    <mergeCell ref="S59:S60"/>
    <mergeCell ref="W55:X56"/>
    <mergeCell ref="Y55:AC56"/>
    <mergeCell ref="K56:P56"/>
    <mergeCell ref="J41:J42"/>
    <mergeCell ref="S45:S46"/>
    <mergeCell ref="T45:T46"/>
    <mergeCell ref="C43:C44"/>
    <mergeCell ref="C45:C46"/>
    <mergeCell ref="N48:N49"/>
    <mergeCell ref="O48:O49"/>
    <mergeCell ref="I44:I45"/>
    <mergeCell ref="J44:J45"/>
    <mergeCell ref="I47:I48"/>
    <mergeCell ref="J47:J48"/>
    <mergeCell ref="I49:I50"/>
    <mergeCell ref="J49:J50"/>
    <mergeCell ref="X38:X39"/>
    <mergeCell ref="Y38:Y39"/>
    <mergeCell ref="C39:C40"/>
    <mergeCell ref="I39:I40"/>
    <mergeCell ref="J39:J40"/>
    <mergeCell ref="N42:N43"/>
    <mergeCell ref="O42:O43"/>
    <mergeCell ref="C41:C42"/>
    <mergeCell ref="I41:I42"/>
    <mergeCell ref="AB29:AC29"/>
    <mergeCell ref="AB30:AB31"/>
    <mergeCell ref="AC30:AC31"/>
    <mergeCell ref="C31:C32"/>
    <mergeCell ref="I31:I32"/>
    <mergeCell ref="Y22:Y23"/>
    <mergeCell ref="O16:O17"/>
    <mergeCell ref="C17:C18"/>
    <mergeCell ref="I17:I18"/>
    <mergeCell ref="J17:J18"/>
    <mergeCell ref="S18:S19"/>
    <mergeCell ref="T18:T19"/>
    <mergeCell ref="C19:C20"/>
    <mergeCell ref="I20:I21"/>
    <mergeCell ref="J20:J21"/>
    <mergeCell ref="C21:C22"/>
    <mergeCell ref="X22:X23"/>
    <mergeCell ref="J31:J32"/>
    <mergeCell ref="AB22:AC22"/>
    <mergeCell ref="C23:C24"/>
    <mergeCell ref="I23:I24"/>
    <mergeCell ref="J23:J24"/>
    <mergeCell ref="C25:C26"/>
    <mergeCell ref="I25:I26"/>
    <mergeCell ref="B1:AC1"/>
    <mergeCell ref="B2:AC2"/>
    <mergeCell ref="B4:AC4"/>
    <mergeCell ref="D6:AB6"/>
    <mergeCell ref="Z8:AB9"/>
    <mergeCell ref="B11:E11"/>
    <mergeCell ref="H11:J11"/>
    <mergeCell ref="M11:O11"/>
    <mergeCell ref="R11:T11"/>
    <mergeCell ref="C35:C36"/>
    <mergeCell ref="I35:I36"/>
    <mergeCell ref="J35:J36"/>
    <mergeCell ref="M12:O12"/>
    <mergeCell ref="C13:C14"/>
    <mergeCell ref="D13:D14"/>
    <mergeCell ref="R14:T14"/>
    <mergeCell ref="C15:C16"/>
    <mergeCell ref="I15:I16"/>
    <mergeCell ref="J15:J16"/>
    <mergeCell ref="R15:T15"/>
    <mergeCell ref="N16:N17"/>
    <mergeCell ref="J25:J26"/>
    <mergeCell ref="C27:C28"/>
    <mergeCell ref="I27:I28"/>
    <mergeCell ref="J27:J28"/>
    <mergeCell ref="N21:N22"/>
    <mergeCell ref="O21:O22"/>
    <mergeCell ref="N26:N27"/>
    <mergeCell ref="O26:O27"/>
    <mergeCell ref="N30:N31"/>
    <mergeCell ref="O30:O31"/>
    <mergeCell ref="S28:S29"/>
    <mergeCell ref="J29:J30"/>
  </mergeCells>
  <pageMargins left="0.51181102362204722" right="0.11811023622047245" top="0.39370078740157483" bottom="0" header="0.31496062992125984" footer="0.31496062992125984"/>
  <pageSetup paperSize="9" scale="37" fitToHeight="0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01"/>
  <sheetViews>
    <sheetView view="pageBreakPreview" zoomScale="65" zoomScaleNormal="70" zoomScaleSheetLayoutView="65" workbookViewId="0">
      <selection activeCell="B19" sqref="A19:B26"/>
    </sheetView>
  </sheetViews>
  <sheetFormatPr defaultRowHeight="15"/>
  <cols>
    <col min="1" max="1" width="1.5703125" customWidth="1"/>
    <col min="2" max="3" width="5.7109375" customWidth="1"/>
    <col min="4" max="4" width="44.42578125" customWidth="1"/>
    <col min="5" max="5" width="7.5703125" customWidth="1"/>
    <col min="6" max="7" width="1.7109375" customWidth="1"/>
    <col min="8" max="9" width="5.7109375" customWidth="1"/>
    <col min="10" max="10" width="25.7109375" customWidth="1"/>
    <col min="11" max="12" width="1.7109375" customWidth="1"/>
    <col min="13" max="14" width="5.7109375" customWidth="1"/>
    <col min="15" max="15" width="25.7109375" customWidth="1"/>
    <col min="16" max="17" width="1.7109375" customWidth="1"/>
    <col min="18" max="19" width="5.7109375" customWidth="1"/>
    <col min="20" max="20" width="25.7109375" customWidth="1"/>
    <col min="21" max="22" width="1.7109375" customWidth="1"/>
    <col min="23" max="23" width="5.7109375" customWidth="1"/>
    <col min="24" max="24" width="4.7109375" customWidth="1"/>
    <col min="25" max="25" width="25.7109375" customWidth="1"/>
    <col min="26" max="26" width="3.7109375" customWidth="1"/>
    <col min="27" max="27" width="3.85546875" customWidth="1"/>
    <col min="28" max="28" width="5.7109375" customWidth="1"/>
    <col min="29" max="29" width="25.7109375" customWidth="1"/>
  </cols>
  <sheetData>
    <row r="1" spans="2:29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</row>
    <row r="2" spans="2:29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</row>
    <row r="3" spans="2:29" ht="21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2:29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</row>
    <row r="6" spans="2:29" ht="77.25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</row>
    <row r="7" spans="2:29" ht="21" customHeight="1"/>
    <row r="8" spans="2:29" ht="27" customHeight="1">
      <c r="C8" s="253" t="str">
        <f>В!H8</f>
        <v>01-02 мая 2022г</v>
      </c>
      <c r="D8" s="1"/>
      <c r="E8" s="1"/>
      <c r="F8" s="1"/>
      <c r="G8" s="1"/>
      <c r="H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</row>
    <row r="9" spans="2:29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1192" t="s">
        <v>207</v>
      </c>
      <c r="W9" s="1192"/>
      <c r="X9" s="1192"/>
      <c r="Y9" s="1192"/>
      <c r="Z9" s="605"/>
      <c r="AA9" s="605"/>
      <c r="AB9" s="605"/>
      <c r="AC9" s="255" t="s">
        <v>3</v>
      </c>
    </row>
    <row r="10" spans="2:29" ht="27" customHeight="1"/>
    <row r="11" spans="2:29" ht="24" customHeight="1">
      <c r="B11" s="900" t="s">
        <v>221</v>
      </c>
      <c r="C11" s="900"/>
      <c r="D11" s="900"/>
      <c r="E11" s="900"/>
      <c r="F11" s="105"/>
      <c r="G11" s="105"/>
      <c r="H11" s="900" t="s">
        <v>217</v>
      </c>
      <c r="I11" s="900"/>
      <c r="J11" s="900"/>
      <c r="K11" s="105"/>
      <c r="L11" s="105"/>
      <c r="M11" s="900" t="s">
        <v>218</v>
      </c>
      <c r="N11" s="900"/>
      <c r="O11" s="900"/>
      <c r="P11" s="105"/>
      <c r="Q11" s="105"/>
      <c r="R11" s="900" t="s">
        <v>208</v>
      </c>
      <c r="S11" s="900"/>
      <c r="T11" s="900"/>
      <c r="U11" s="105"/>
      <c r="V11" s="105"/>
      <c r="W11" s="109" t="s">
        <v>220</v>
      </c>
      <c r="Y11" s="109"/>
      <c r="Z11" s="109"/>
    </row>
    <row r="12" spans="2:29" ht="24" customHeight="1" thickBot="1">
      <c r="M12" s="860"/>
      <c r="N12" s="860"/>
      <c r="O12" s="860"/>
    </row>
    <row r="13" spans="2:29" ht="24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2:29" ht="24" customHeight="1" thickBot="1">
      <c r="B14" s="78" t="s">
        <v>212</v>
      </c>
      <c r="C14" s="1011"/>
      <c r="D14" s="836"/>
      <c r="E14" s="245" t="s">
        <v>219</v>
      </c>
      <c r="H14" s="3"/>
      <c r="I14" s="3"/>
      <c r="J14" s="3"/>
      <c r="R14" s="860"/>
      <c r="S14" s="860"/>
      <c r="T14" s="860"/>
    </row>
    <row r="15" spans="2:29" ht="24" customHeight="1">
      <c r="B15" s="965" t="s">
        <v>232</v>
      </c>
      <c r="C15" s="1150">
        <v>1</v>
      </c>
      <c r="D15" s="381" t="str">
        <f>В!D11</f>
        <v>ЦЫБЕНОВА Ханда</v>
      </c>
      <c r="E15" s="382" t="str">
        <f>В!G11</f>
        <v>МС</v>
      </c>
      <c r="F15" s="383"/>
      <c r="G15" s="451"/>
      <c r="H15" s="384"/>
      <c r="I15" s="1149">
        <v>1</v>
      </c>
      <c r="J15" s="1153" t="str">
        <f>D15</f>
        <v>ЦЫБЕНОВА Ханда</v>
      </c>
      <c r="K15" s="383"/>
      <c r="L15" s="383"/>
      <c r="M15" s="385"/>
      <c r="N15" s="385"/>
      <c r="O15" s="385"/>
      <c r="P15" s="383"/>
      <c r="Q15" s="383"/>
      <c r="R15" s="1180"/>
      <c r="S15" s="1180"/>
      <c r="T15" s="1180"/>
      <c r="U15" s="383"/>
      <c r="V15" s="383"/>
      <c r="W15" s="383"/>
      <c r="X15" s="383"/>
      <c r="Y15" s="383"/>
    </row>
    <row r="16" spans="2:29" ht="24" customHeight="1">
      <c r="B16" s="1001"/>
      <c r="C16" s="1149"/>
      <c r="D16" s="386" t="str">
        <f>В!I11</f>
        <v>Иркутская область - Республика Бурятия</v>
      </c>
      <c r="E16" s="387" t="str">
        <f>В!H11</f>
        <v>26.07.2000</v>
      </c>
      <c r="F16" s="383"/>
      <c r="G16" s="451"/>
      <c r="H16" s="388"/>
      <c r="I16" s="1149"/>
      <c r="J16" s="1152"/>
      <c r="K16" s="389"/>
      <c r="L16" s="390"/>
      <c r="M16" s="391"/>
      <c r="N16" s="1178">
        <v>0</v>
      </c>
      <c r="O16" s="1179" t="str">
        <f>IF(N16&gt;0,INDEX(В!$D$11:$D$120,N16+(N16-1),1)," ")</f>
        <v xml:space="preserve"> </v>
      </c>
      <c r="P16" s="383"/>
      <c r="Q16" s="383"/>
      <c r="R16" s="383"/>
      <c r="S16" s="383"/>
      <c r="T16" s="383"/>
      <c r="U16" s="383"/>
      <c r="V16" s="383"/>
      <c r="W16" s="383"/>
      <c r="X16" s="383"/>
      <c r="Y16" s="383"/>
    </row>
    <row r="17" spans="1:29" ht="24" customHeight="1">
      <c r="B17" s="965" t="s">
        <v>232</v>
      </c>
      <c r="C17" s="1150">
        <v>2</v>
      </c>
      <c r="D17" s="381" t="str">
        <f>В!D13</f>
        <v>БЕКТИНА Галина</v>
      </c>
      <c r="E17" s="382" t="str">
        <f>В!G13</f>
        <v>КМС</v>
      </c>
      <c r="F17" s="383"/>
      <c r="G17" s="451"/>
      <c r="H17" s="391"/>
      <c r="I17" s="1149">
        <v>2</v>
      </c>
      <c r="J17" s="1153" t="str">
        <f>D17</f>
        <v>БЕКТИНА Галина</v>
      </c>
      <c r="K17" s="392"/>
      <c r="L17" s="383"/>
      <c r="M17" s="391"/>
      <c r="N17" s="1178"/>
      <c r="O17" s="1179"/>
      <c r="P17" s="389"/>
      <c r="Q17" s="383"/>
      <c r="R17" s="393"/>
      <c r="S17" s="394"/>
      <c r="T17" s="395"/>
      <c r="U17" s="383"/>
      <c r="V17" s="383"/>
      <c r="W17" s="383"/>
      <c r="X17" s="383"/>
      <c r="Y17" s="383"/>
    </row>
    <row r="18" spans="1:29" ht="24" customHeight="1" thickBot="1">
      <c r="B18" s="966"/>
      <c r="C18" s="1185"/>
      <c r="D18" s="437" t="str">
        <f>В!I13</f>
        <v>Иркутская область</v>
      </c>
      <c r="E18" s="438" t="str">
        <f>В!H13</f>
        <v>07.12.1998</v>
      </c>
      <c r="F18" s="383"/>
      <c r="G18" s="451"/>
      <c r="H18" s="397"/>
      <c r="I18" s="1185"/>
      <c r="J18" s="1154"/>
      <c r="K18" s="383"/>
      <c r="L18" s="383"/>
      <c r="M18" s="398"/>
      <c r="N18" s="399"/>
      <c r="O18" s="400"/>
      <c r="P18" s="401"/>
      <c r="Q18" s="383"/>
      <c r="R18" s="391"/>
      <c r="S18" s="1178">
        <v>0</v>
      </c>
      <c r="T18" s="1179" t="str">
        <f>IF(S18&gt;0,INDEX(В!$D$11:$D$120,S18+(S18-1),1)," ")</f>
        <v xml:space="preserve"> </v>
      </c>
      <c r="U18" s="383"/>
      <c r="V18" s="383"/>
      <c r="W18" s="383"/>
      <c r="X18" s="383"/>
      <c r="Y18" s="383"/>
    </row>
    <row r="19" spans="1:29" ht="24" customHeight="1" thickTop="1">
      <c r="A19" s="452"/>
      <c r="B19" s="407"/>
      <c r="C19" s="1150">
        <v>3</v>
      </c>
      <c r="D19" s="381" t="str">
        <f>В!D15</f>
        <v>ФЕДОРОВА Анжелика</v>
      </c>
      <c r="E19" s="382" t="str">
        <f>В!G15</f>
        <v>МС</v>
      </c>
      <c r="F19" s="383"/>
      <c r="G19" s="383"/>
      <c r="H19" s="400"/>
      <c r="I19" s="400"/>
      <c r="J19" s="400"/>
      <c r="K19" s="383"/>
      <c r="L19" s="383"/>
      <c r="M19" s="398"/>
      <c r="N19" s="399"/>
      <c r="O19" s="400"/>
      <c r="P19" s="401"/>
      <c r="Q19" s="403"/>
      <c r="R19" s="391"/>
      <c r="S19" s="1178"/>
      <c r="T19" s="1179"/>
      <c r="U19" s="389"/>
      <c r="V19" s="383"/>
      <c r="W19" s="383"/>
      <c r="X19" s="383"/>
      <c r="Y19" s="383"/>
    </row>
    <row r="20" spans="1:29" ht="24" customHeight="1">
      <c r="A20" s="452"/>
      <c r="B20" s="388"/>
      <c r="C20" s="1149"/>
      <c r="D20" s="386" t="str">
        <f>В!I15</f>
        <v>Кемеровская область</v>
      </c>
      <c r="E20" s="396" t="str">
        <f>В!H15</f>
        <v>05.11.1997</v>
      </c>
      <c r="F20" s="389"/>
      <c r="G20" s="390"/>
      <c r="H20" s="391"/>
      <c r="I20" s="1186">
        <v>3</v>
      </c>
      <c r="J20" s="1193" t="str">
        <f>IF(I20&gt;0,INDEX(В!$D$11:$D$120,I20+(I20-1),1)," ")</f>
        <v>ФЕДОРОВА Анжелика</v>
      </c>
      <c r="K20" s="383"/>
      <c r="L20" s="383"/>
      <c r="P20" s="26"/>
      <c r="Q20" s="383"/>
      <c r="R20" s="398"/>
      <c r="S20" s="394"/>
      <c r="T20" s="400"/>
      <c r="U20" s="404"/>
      <c r="V20" s="383"/>
      <c r="W20" s="383"/>
      <c r="X20" s="383"/>
      <c r="Y20" s="383"/>
    </row>
    <row r="21" spans="1:29" ht="24" customHeight="1">
      <c r="A21" s="452"/>
      <c r="B21" s="391"/>
      <c r="C21" s="1149">
        <v>4</v>
      </c>
      <c r="D21" s="405" t="str">
        <f>В!D17</f>
        <v>БЕКБАУЛОВА Лучана</v>
      </c>
      <c r="E21" s="402" t="str">
        <f>В!G17</f>
        <v>МС</v>
      </c>
      <c r="F21" s="392"/>
      <c r="G21" s="383"/>
      <c r="H21" s="391"/>
      <c r="I21" s="1187"/>
      <c r="J21" s="1194"/>
      <c r="K21" s="389"/>
      <c r="L21" s="390"/>
      <c r="M21" s="391"/>
      <c r="N21" s="1178">
        <v>5</v>
      </c>
      <c r="O21" s="1179" t="str">
        <f>IF(N21&gt;0,INDEX(В!$D$11:$D$120,N21+(N21-1),1)," ")</f>
        <v>ТЮМЕРЕКОВА Мария</v>
      </c>
      <c r="P21" s="390"/>
      <c r="Q21" s="383"/>
      <c r="R21" s="398"/>
      <c r="S21" s="394"/>
      <c r="T21" s="400"/>
      <c r="U21" s="401"/>
      <c r="V21" s="383"/>
      <c r="W21" s="383"/>
      <c r="X21" s="383"/>
      <c r="Y21" s="383"/>
    </row>
    <row r="22" spans="1:29" ht="24" customHeight="1" thickBot="1">
      <c r="A22" s="452"/>
      <c r="B22" s="406"/>
      <c r="C22" s="1185"/>
      <c r="D22" s="439" t="str">
        <f>В!I17</f>
        <v>Кемеровская область</v>
      </c>
      <c r="E22" s="438" t="str">
        <f>В!H17</f>
        <v>10.07.2002</v>
      </c>
      <c r="F22" s="383"/>
      <c r="G22" s="383"/>
      <c r="H22" s="400"/>
      <c r="I22" s="400"/>
      <c r="J22" s="400"/>
      <c r="K22" s="401"/>
      <c r="M22" s="391"/>
      <c r="N22" s="1178"/>
      <c r="O22" s="1179"/>
      <c r="P22" s="383"/>
      <c r="Q22" s="383"/>
      <c r="R22" s="398"/>
      <c r="S22" s="394"/>
      <c r="T22" s="400"/>
      <c r="U22" s="401"/>
      <c r="V22" s="383"/>
      <c r="W22" s="391"/>
      <c r="X22" s="1178">
        <v>0</v>
      </c>
      <c r="Y22" s="1179" t="str">
        <f>IF(X22&gt;0,INDEX(В!$D$11:$D$120,X22+(X22-1),1)," ")</f>
        <v xml:space="preserve"> </v>
      </c>
      <c r="AB22" s="860"/>
      <c r="AC22" s="860"/>
    </row>
    <row r="23" spans="1:29" ht="24" customHeight="1" thickTop="1">
      <c r="B23" s="965" t="s">
        <v>232</v>
      </c>
      <c r="C23" s="1150">
        <v>5</v>
      </c>
      <c r="D23" s="381" t="str">
        <f>В!D19</f>
        <v>ТЮМЕРЕКОВА Мария</v>
      </c>
      <c r="E23" s="382" t="str">
        <f>В!G19</f>
        <v>МСМК</v>
      </c>
      <c r="F23" s="383"/>
      <c r="G23" s="383"/>
      <c r="H23" s="391"/>
      <c r="I23" s="1149">
        <v>5</v>
      </c>
      <c r="J23" s="1153" t="str">
        <f>D23</f>
        <v>ТЮМЕРЕКОВА Мария</v>
      </c>
      <c r="K23" s="392"/>
      <c r="P23" s="383"/>
      <c r="Q23" s="383"/>
      <c r="V23" s="403"/>
      <c r="W23" s="391"/>
      <c r="X23" s="1178"/>
      <c r="Y23" s="1179"/>
      <c r="Z23" s="25"/>
    </row>
    <row r="24" spans="1:29" ht="24" customHeight="1" thickBot="1">
      <c r="B24" s="1001"/>
      <c r="C24" s="1149"/>
      <c r="D24" s="386" t="str">
        <f>В!I19</f>
        <v>Кемеровская область - Свердловская область</v>
      </c>
      <c r="E24" s="387" t="str">
        <f>В!H19</f>
        <v>12.08.2000</v>
      </c>
      <c r="F24" s="383"/>
      <c r="G24" s="383"/>
      <c r="H24" s="406"/>
      <c r="I24" s="1185"/>
      <c r="J24" s="1154"/>
      <c r="U24" s="26"/>
      <c r="V24" s="383"/>
      <c r="W24" s="408"/>
      <c r="X24" s="383"/>
      <c r="Y24" s="409"/>
      <c r="Z24" s="26"/>
    </row>
    <row r="25" spans="1:29" ht="24" customHeight="1" thickTop="1">
      <c r="B25" s="965" t="s">
        <v>232</v>
      </c>
      <c r="C25" s="1149">
        <v>6</v>
      </c>
      <c r="D25" s="453" t="str">
        <f>В!D21</f>
        <v>БОЙДОЕВА Даяна</v>
      </c>
      <c r="E25" s="402" t="str">
        <f>В!G21</f>
        <v>КМС</v>
      </c>
      <c r="F25" s="383"/>
      <c r="G25" s="451"/>
      <c r="H25" s="407"/>
      <c r="I25" s="1150">
        <v>6</v>
      </c>
      <c r="J25" s="1151" t="str">
        <f>D25</f>
        <v>БОЙДОЕВА Даяна</v>
      </c>
      <c r="U25" s="26"/>
      <c r="V25" s="383"/>
      <c r="W25" s="408"/>
      <c r="X25" s="383"/>
      <c r="Y25" s="409"/>
      <c r="Z25" s="26"/>
    </row>
    <row r="26" spans="1:29" ht="24" customHeight="1">
      <c r="B26" s="1001"/>
      <c r="C26" s="1149"/>
      <c r="D26" s="386" t="str">
        <f>В!I21</f>
        <v>Кемеровская область</v>
      </c>
      <c r="E26" s="396" t="str">
        <f>В!H21</f>
        <v>09.10.2002</v>
      </c>
      <c r="F26" s="383"/>
      <c r="G26" s="451"/>
      <c r="H26" s="388"/>
      <c r="I26" s="1149"/>
      <c r="J26" s="1152"/>
      <c r="K26" s="389"/>
      <c r="L26" s="390"/>
      <c r="M26" s="391"/>
      <c r="N26" s="1178">
        <v>8</v>
      </c>
      <c r="O26" s="1179" t="str">
        <f>IF(N26&gt;0,INDEX(В!$D$11:$D$120,N26+(N26-1),1)," ")</f>
        <v>ДАРЖАА Алдынай</v>
      </c>
      <c r="P26" s="383"/>
      <c r="Q26" s="383"/>
      <c r="R26" s="408"/>
      <c r="S26" s="383"/>
      <c r="T26" s="409"/>
      <c r="U26" s="401"/>
      <c r="V26" s="383"/>
      <c r="W26" s="408"/>
      <c r="X26" s="383"/>
      <c r="Y26" s="409"/>
      <c r="Z26" s="26"/>
    </row>
    <row r="27" spans="1:29" ht="24" customHeight="1">
      <c r="B27" s="1000" t="s">
        <v>232</v>
      </c>
      <c r="C27" s="1150">
        <v>7</v>
      </c>
      <c r="D27" s="381" t="str">
        <f>В!D23</f>
        <v>РЯБКО Ирина</v>
      </c>
      <c r="E27" s="382" t="str">
        <f>В!G23</f>
        <v>КМС</v>
      </c>
      <c r="F27" s="383"/>
      <c r="G27" s="451"/>
      <c r="H27" s="391"/>
      <c r="I27" s="1149">
        <v>7</v>
      </c>
      <c r="J27" s="1153" t="str">
        <f>D27</f>
        <v>РЯБКО Ирина</v>
      </c>
      <c r="K27" s="392"/>
      <c r="L27" s="383"/>
      <c r="M27" s="391"/>
      <c r="N27" s="1178"/>
      <c r="O27" s="1179"/>
      <c r="P27" s="389"/>
      <c r="Q27" s="383"/>
      <c r="R27" s="398"/>
      <c r="S27" s="394"/>
      <c r="T27" s="400"/>
      <c r="U27" s="401"/>
      <c r="V27" s="383"/>
      <c r="W27" s="408"/>
      <c r="X27" s="383"/>
      <c r="Y27" s="409"/>
      <c r="Z27" s="26"/>
    </row>
    <row r="28" spans="1:29" ht="24" customHeight="1" thickBot="1">
      <c r="B28" s="1001"/>
      <c r="C28" s="1149"/>
      <c r="D28" s="386" t="str">
        <f>В!I23</f>
        <v>Красноярский край</v>
      </c>
      <c r="E28" s="387" t="str">
        <f>В!H23</f>
        <v>07.10.2003</v>
      </c>
      <c r="F28" s="383"/>
      <c r="G28" s="451"/>
      <c r="H28" s="406"/>
      <c r="I28" s="1185"/>
      <c r="J28" s="1154"/>
      <c r="K28" s="383"/>
      <c r="L28" s="383"/>
      <c r="M28" s="398"/>
      <c r="N28" s="399"/>
      <c r="O28" s="400" t="str">
        <f>IF(N28&gt;0,INDEX(В!$D$11:$D$120,N28+(N28-1),1)," ")</f>
        <v xml:space="preserve"> </v>
      </c>
      <c r="P28" s="401"/>
      <c r="Q28" s="383"/>
      <c r="R28" s="391"/>
      <c r="S28" s="1178">
        <v>0</v>
      </c>
      <c r="T28" s="1179" t="str">
        <f>IF(S28&gt;0,INDEX(В!$D$11:$D$120,S28+(S28-1),1)," ")</f>
        <v xml:space="preserve"> </v>
      </c>
      <c r="U28" s="390"/>
      <c r="V28" s="383"/>
      <c r="W28" s="408"/>
      <c r="X28" s="383"/>
      <c r="Y28" s="409"/>
      <c r="Z28" s="26"/>
    </row>
    <row r="29" spans="1:29" ht="24" customHeight="1" thickTop="1" thickBot="1">
      <c r="B29" s="965" t="s">
        <v>232</v>
      </c>
      <c r="C29" s="1149">
        <v>8</v>
      </c>
      <c r="D29" s="453" t="str">
        <f>В!D25</f>
        <v>ДАРЖАА Алдынай</v>
      </c>
      <c r="E29" s="402" t="str">
        <f>В!G25</f>
        <v>КМС</v>
      </c>
      <c r="F29" s="383"/>
      <c r="G29" s="383"/>
      <c r="H29" s="407"/>
      <c r="I29" s="1150">
        <v>8</v>
      </c>
      <c r="J29" s="1151" t="str">
        <f>D29</f>
        <v>ДАРЖАА Алдынай</v>
      </c>
      <c r="M29" s="398"/>
      <c r="N29" s="399"/>
      <c r="O29" s="400"/>
      <c r="P29" s="401"/>
      <c r="Q29" s="403"/>
      <c r="R29" s="391"/>
      <c r="S29" s="1178"/>
      <c r="T29" s="1179"/>
      <c r="U29" s="383"/>
      <c r="V29" s="383"/>
      <c r="W29" s="408"/>
      <c r="X29" s="385"/>
      <c r="Y29" s="409"/>
      <c r="Z29" s="26"/>
      <c r="AB29" s="900" t="s">
        <v>204</v>
      </c>
      <c r="AC29" s="900"/>
    </row>
    <row r="30" spans="1:29" ht="24" customHeight="1">
      <c r="B30" s="1001"/>
      <c r="C30" s="1149"/>
      <c r="D30" s="386" t="str">
        <f>В!I25</f>
        <v>Республика Тыва</v>
      </c>
      <c r="E30" s="396" t="str">
        <f>В!H25</f>
        <v>24.03.2000</v>
      </c>
      <c r="F30" s="383"/>
      <c r="G30" s="383"/>
      <c r="H30" s="388"/>
      <c r="I30" s="1149"/>
      <c r="J30" s="1152"/>
      <c r="K30" s="389"/>
      <c r="L30" s="390"/>
      <c r="M30" s="391"/>
      <c r="N30" s="1178">
        <v>0</v>
      </c>
      <c r="O30" s="1179" t="str">
        <f>IF(N30&gt;0,INDEX(В!$D$11:$D$120,N30+(N30-1),1)," ")</f>
        <v xml:space="preserve"> </v>
      </c>
      <c r="P30" s="390"/>
      <c r="Q30" s="383"/>
      <c r="R30" s="398"/>
      <c r="S30" s="394"/>
      <c r="T30" s="400"/>
      <c r="U30" s="383"/>
      <c r="V30" s="383"/>
      <c r="W30" s="408"/>
      <c r="X30" s="394"/>
      <c r="Y30" s="400"/>
      <c r="Z30" s="26"/>
      <c r="AA30" s="99"/>
      <c r="AB30" s="1137">
        <v>0</v>
      </c>
      <c r="AC30" s="1139" t="str">
        <f>IF(AB30&gt;0,INDEX(В!$D$11:$D$120,AB30+(AB30-1),1)," ")</f>
        <v xml:space="preserve"> </v>
      </c>
    </row>
    <row r="31" spans="1:29" ht="24" customHeight="1" thickBot="1">
      <c r="B31" s="1000" t="s">
        <v>232</v>
      </c>
      <c r="C31" s="1150">
        <v>9</v>
      </c>
      <c r="D31" s="381" t="str">
        <f>В!D27</f>
        <v>САГАЛАКОВА Алена</v>
      </c>
      <c r="E31" s="382" t="str">
        <f>В!G27</f>
        <v>КМС</v>
      </c>
      <c r="H31" s="391"/>
      <c r="I31" s="1149">
        <v>9</v>
      </c>
      <c r="J31" s="1153" t="str">
        <f>D31</f>
        <v>САГАЛАКОВА Алена</v>
      </c>
      <c r="K31" s="392"/>
      <c r="L31" s="383"/>
      <c r="M31" s="391"/>
      <c r="N31" s="1178"/>
      <c r="O31" s="1179"/>
      <c r="R31" s="139"/>
      <c r="S31" s="207"/>
      <c r="T31" s="330"/>
      <c r="W31" s="83"/>
      <c r="X31" s="29"/>
      <c r="Y31" s="331"/>
      <c r="Z31" s="26"/>
      <c r="AB31" s="1138"/>
      <c r="AC31" s="1140"/>
    </row>
    <row r="32" spans="1:29" ht="24" customHeight="1" thickBot="1">
      <c r="B32" s="1001"/>
      <c r="C32" s="1149"/>
      <c r="D32" s="386" t="str">
        <f>В!I27</f>
        <v>Республика Хакасия</v>
      </c>
      <c r="E32" s="387" t="str">
        <f>В!H27</f>
        <v>24.04.2002</v>
      </c>
      <c r="H32" s="406"/>
      <c r="I32" s="1185"/>
      <c r="J32" s="1154"/>
      <c r="K32" s="383"/>
      <c r="L32" s="383"/>
      <c r="R32" s="139"/>
      <c r="S32" s="207"/>
      <c r="T32" s="330"/>
      <c r="W32" s="83"/>
      <c r="Y32" s="80"/>
      <c r="Z32" s="26"/>
    </row>
    <row r="33" spans="1:26" ht="24" customHeight="1" thickTop="1">
      <c r="B33" s="965" t="s">
        <v>232</v>
      </c>
      <c r="C33" s="1149">
        <v>10</v>
      </c>
      <c r="D33" s="453" t="str">
        <f>В!D29</f>
        <v>БУДЕГЕЧИ Снежана</v>
      </c>
      <c r="E33" s="402" t="str">
        <f>В!G29</f>
        <v>КМС</v>
      </c>
      <c r="G33" s="452"/>
      <c r="H33" s="407"/>
      <c r="I33" s="1150">
        <v>10</v>
      </c>
      <c r="J33" s="1151" t="str">
        <f>D33</f>
        <v>БУДЕГЕЧИ Снежана</v>
      </c>
      <c r="M33" s="398"/>
      <c r="N33" s="399"/>
      <c r="O33" s="400"/>
      <c r="P33" s="91"/>
      <c r="Q33" s="91"/>
      <c r="R33" s="139"/>
      <c r="S33" s="207"/>
      <c r="T33" s="211"/>
      <c r="W33" s="83"/>
      <c r="X33" s="105"/>
      <c r="Y33" s="164"/>
      <c r="Z33" s="26"/>
    </row>
    <row r="34" spans="1:26" ht="24" customHeight="1">
      <c r="B34" s="1001"/>
      <c r="C34" s="1149"/>
      <c r="D34" s="386" t="str">
        <f>В!I29</f>
        <v>Республика Хакасия</v>
      </c>
      <c r="E34" s="396" t="str">
        <f>В!H29</f>
        <v>23.12.2004</v>
      </c>
      <c r="G34" s="452"/>
      <c r="H34" s="388"/>
      <c r="I34" s="1149"/>
      <c r="J34" s="1152"/>
      <c r="K34" s="389"/>
      <c r="L34" s="390"/>
      <c r="M34" s="391"/>
      <c r="N34" s="1178">
        <v>0</v>
      </c>
      <c r="O34" s="1179" t="str">
        <f>IF(N34&gt;0,INDEX(В!$D$11:$D$120,N34+(N34-1),1)," ")</f>
        <v xml:space="preserve"> </v>
      </c>
      <c r="P34" s="460"/>
      <c r="Q34" s="91"/>
      <c r="W34" s="83"/>
      <c r="X34" s="105"/>
      <c r="Y34" s="164"/>
      <c r="Z34" s="26"/>
    </row>
    <row r="35" spans="1:26" ht="24" customHeight="1">
      <c r="B35" s="965" t="s">
        <v>232</v>
      </c>
      <c r="C35" s="1149">
        <v>11</v>
      </c>
      <c r="D35" s="453" t="str">
        <f>В!D31</f>
        <v>АБРАМОВА Нина</v>
      </c>
      <c r="E35" s="402" t="str">
        <f>В!G31</f>
        <v>КМС</v>
      </c>
      <c r="G35" s="452"/>
      <c r="H35" s="391"/>
      <c r="I35" s="1149">
        <v>9</v>
      </c>
      <c r="J35" s="1153" t="str">
        <f>D35</f>
        <v>АБРАМОВА Нина</v>
      </c>
      <c r="K35" s="392"/>
      <c r="L35" s="383"/>
      <c r="M35" s="391"/>
      <c r="N35" s="1178"/>
      <c r="O35" s="1179"/>
      <c r="P35" s="459"/>
      <c r="Q35" s="91"/>
      <c r="W35" s="83"/>
      <c r="X35" s="105"/>
      <c r="Y35" s="164"/>
      <c r="Z35" s="26"/>
    </row>
    <row r="36" spans="1:26" ht="24" customHeight="1" thickBot="1">
      <c r="B36" s="966"/>
      <c r="C36" s="1185"/>
      <c r="D36" s="437" t="str">
        <f>В!I31</f>
        <v>Республика Хакасия</v>
      </c>
      <c r="E36" s="454" t="str">
        <f>В!H31</f>
        <v>13.06.2001</v>
      </c>
      <c r="G36" s="452"/>
      <c r="H36" s="406"/>
      <c r="I36" s="1185"/>
      <c r="J36" s="1154"/>
      <c r="K36" s="383"/>
      <c r="L36" s="383"/>
      <c r="P36" s="98"/>
      <c r="Q36" s="91"/>
      <c r="R36" s="139"/>
      <c r="S36" s="207"/>
      <c r="T36" s="211"/>
      <c r="W36" s="83"/>
      <c r="X36" s="105"/>
      <c r="Y36" s="164"/>
      <c r="Z36" s="26"/>
    </row>
    <row r="37" spans="1:26" ht="24" customHeight="1" thickTop="1">
      <c r="A37" s="452"/>
      <c r="B37" s="407"/>
      <c r="C37" s="1150">
        <v>12</v>
      </c>
      <c r="D37" s="381" t="str">
        <f>В!D33</f>
        <v>ЧЕПСАРАКОВА Валерия</v>
      </c>
      <c r="E37" s="382" t="str">
        <f>В!G33</f>
        <v>МСМК</v>
      </c>
      <c r="F37" s="383"/>
      <c r="G37" s="383"/>
      <c r="H37" s="400"/>
      <c r="I37" s="400"/>
      <c r="J37" s="400"/>
      <c r="K37" s="383"/>
      <c r="M37" s="398"/>
      <c r="N37" s="399"/>
      <c r="O37" s="400"/>
      <c r="P37" s="26"/>
      <c r="Q37" s="34"/>
      <c r="R37" s="201"/>
      <c r="S37" s="455">
        <v>0</v>
      </c>
      <c r="T37" s="456" t="str">
        <f>IF(S37&gt;0,INDEX(В!$D$11:$D$120,S37+(S37-1),1)," ")</f>
        <v xml:space="preserve"> </v>
      </c>
      <c r="W37" s="83"/>
      <c r="X37" s="105"/>
      <c r="Y37" s="164"/>
      <c r="Z37" s="26"/>
    </row>
    <row r="38" spans="1:26" ht="24" customHeight="1">
      <c r="A38" s="452"/>
      <c r="B38" s="388"/>
      <c r="C38" s="1149"/>
      <c r="D38" s="386" t="str">
        <f>В!I33</f>
        <v>Республика Хакасия</v>
      </c>
      <c r="E38" s="396" t="str">
        <f>В!H33</f>
        <v>31.01.1989</v>
      </c>
      <c r="F38" s="389"/>
      <c r="G38" s="390"/>
      <c r="H38" s="391"/>
      <c r="I38" s="1186">
        <v>0</v>
      </c>
      <c r="J38" s="1193" t="str">
        <f>IF(I38&gt;0,INDEX(В!$D$11:$D$120,I38+(I38-1),1)," ")</f>
        <v xml:space="preserve"> </v>
      </c>
      <c r="P38" s="26"/>
      <c r="Q38" s="25"/>
      <c r="R38" s="201"/>
      <c r="S38" s="455"/>
      <c r="T38" s="456"/>
      <c r="U38" s="25"/>
      <c r="W38" s="139"/>
      <c r="X38" s="207"/>
      <c r="Y38" s="211"/>
      <c r="Z38" s="26"/>
    </row>
    <row r="39" spans="1:26" ht="24" customHeight="1">
      <c r="A39" s="452"/>
      <c r="B39" s="391"/>
      <c r="C39" s="1149">
        <v>13</v>
      </c>
      <c r="D39" s="405" t="str">
        <f>В!D35</f>
        <v>ФИО13</v>
      </c>
      <c r="E39" s="402" t="str">
        <f>В!G35</f>
        <v>р13</v>
      </c>
      <c r="F39" s="392"/>
      <c r="G39" s="383"/>
      <c r="H39" s="391"/>
      <c r="I39" s="1187">
        <v>13</v>
      </c>
      <c r="J39" s="1194" t="str">
        <f>D39</f>
        <v>ФИО13</v>
      </c>
      <c r="K39" s="389"/>
      <c r="P39" s="26"/>
      <c r="U39" s="26"/>
      <c r="W39" s="201"/>
      <c r="X39" s="1119">
        <v>0</v>
      </c>
      <c r="Y39" s="887" t="str">
        <f>IF(X39&gt;0,INDEX(В!$D$11:$D$120,X39+(X39-1),1)," ")</f>
        <v xml:space="preserve"> </v>
      </c>
      <c r="Z39" s="22"/>
    </row>
    <row r="40" spans="1:26" ht="24" customHeight="1" thickBot="1">
      <c r="A40" s="452"/>
      <c r="B40" s="406"/>
      <c r="C40" s="1185"/>
      <c r="D40" s="439" t="str">
        <f>В!I35</f>
        <v>город13</v>
      </c>
      <c r="E40" s="438" t="str">
        <f>В!H35</f>
        <v>дата13</v>
      </c>
      <c r="F40" s="383"/>
      <c r="G40" s="383"/>
      <c r="H40" s="457"/>
      <c r="I40" s="457"/>
      <c r="J40" s="457"/>
      <c r="K40" s="26"/>
      <c r="L40" s="390"/>
      <c r="M40" s="391"/>
      <c r="N40" s="1178">
        <v>0</v>
      </c>
      <c r="O40" s="1179" t="str">
        <f>IF(N40&gt;0,INDEX(В!$D$11:$D$120,N40+(N40-1),1)," ")</f>
        <v xml:space="preserve"> </v>
      </c>
      <c r="P40" s="22"/>
      <c r="R40" s="83"/>
      <c r="S40" s="105"/>
      <c r="T40" s="164"/>
      <c r="U40" s="26"/>
      <c r="V40" s="35"/>
      <c r="W40" s="201"/>
      <c r="X40" s="1119"/>
      <c r="Y40" s="887"/>
    </row>
    <row r="41" spans="1:26" ht="24" customHeight="1" thickTop="1">
      <c r="B41" s="965" t="s">
        <v>232</v>
      </c>
      <c r="C41" s="1150">
        <v>14</v>
      </c>
      <c r="D41" s="381" t="str">
        <f>В!D37</f>
        <v>ФИО14</v>
      </c>
      <c r="E41" s="382" t="str">
        <f>В!G37</f>
        <v>р14</v>
      </c>
      <c r="G41" s="458"/>
      <c r="H41" s="407"/>
      <c r="I41" s="1150">
        <v>14</v>
      </c>
      <c r="J41" s="1151" t="str">
        <f>D41</f>
        <v>ФИО14</v>
      </c>
      <c r="K41" s="392"/>
      <c r="L41" s="383"/>
      <c r="M41" s="391"/>
      <c r="N41" s="1178"/>
      <c r="O41" s="1179"/>
      <c r="P41" s="139"/>
      <c r="Q41" s="139"/>
      <c r="R41" s="139"/>
      <c r="S41" s="207"/>
      <c r="T41" s="211"/>
      <c r="U41" s="26"/>
    </row>
    <row r="42" spans="1:26" ht="24" customHeight="1">
      <c r="B42" s="1001"/>
      <c r="C42" s="1149"/>
      <c r="D42" s="386" t="str">
        <f>В!I37</f>
        <v>город14</v>
      </c>
      <c r="E42" s="387" t="str">
        <f>В!H37</f>
        <v>дата14</v>
      </c>
      <c r="G42" s="458"/>
      <c r="H42" s="388"/>
      <c r="I42" s="1149">
        <v>0</v>
      </c>
      <c r="J42" s="1152" t="str">
        <f>IF(I42&gt;0,INDEX(В!$D$11:$D$120,I42+(I42-1),1)," ")</f>
        <v xml:space="preserve"> </v>
      </c>
      <c r="R42" s="139"/>
      <c r="S42" s="207"/>
      <c r="T42" s="211"/>
      <c r="U42" s="26"/>
    </row>
    <row r="43" spans="1:26" ht="24" customHeight="1">
      <c r="B43" s="965" t="s">
        <v>232</v>
      </c>
      <c r="C43" s="1150">
        <v>15</v>
      </c>
      <c r="D43" s="381" t="str">
        <f>В!D39</f>
        <v>ФИО15</v>
      </c>
      <c r="E43" s="382" t="str">
        <f>В!G39</f>
        <v>р15</v>
      </c>
      <c r="G43" s="458"/>
      <c r="H43" s="391"/>
      <c r="I43" s="1149">
        <v>15</v>
      </c>
      <c r="J43" s="1153" t="str">
        <f>D43</f>
        <v>ФИО15</v>
      </c>
      <c r="R43" s="139"/>
      <c r="S43" s="207"/>
      <c r="T43" s="211"/>
      <c r="U43" s="26"/>
    </row>
    <row r="44" spans="1:26" ht="24" customHeight="1" thickBot="1">
      <c r="B44" s="966"/>
      <c r="C44" s="1185"/>
      <c r="D44" s="437" t="str">
        <f>В!I39</f>
        <v>город15</v>
      </c>
      <c r="E44" s="438" t="str">
        <f>В!H39</f>
        <v>дата15</v>
      </c>
      <c r="G44" s="458"/>
      <c r="H44" s="406"/>
      <c r="I44" s="1185"/>
      <c r="J44" s="1154"/>
      <c r="K44" s="389"/>
      <c r="L44" s="390"/>
      <c r="M44" s="391"/>
      <c r="N44" s="1178">
        <v>0</v>
      </c>
      <c r="O44" s="1179" t="str">
        <f>IF(N44&gt;0,INDEX(В!$D$11:$D$120,N44+(N44-1),1)," ")</f>
        <v xml:space="preserve"> </v>
      </c>
      <c r="P44" s="383"/>
    </row>
    <row r="45" spans="1:26" ht="24" customHeight="1" thickTop="1">
      <c r="A45" s="452"/>
      <c r="B45" s="407"/>
      <c r="C45" s="1150">
        <v>16</v>
      </c>
      <c r="D45" s="381" t="str">
        <f>В!D41</f>
        <v>ФИО16</v>
      </c>
      <c r="E45" s="382" t="str">
        <f>В!G41</f>
        <v>р16</v>
      </c>
      <c r="H45" s="139"/>
      <c r="I45" s="207"/>
      <c r="J45" s="211"/>
      <c r="K45" s="26"/>
      <c r="L45" s="383"/>
      <c r="M45" s="391"/>
      <c r="N45" s="1178"/>
      <c r="O45" s="1179"/>
      <c r="P45" s="389"/>
    </row>
    <row r="46" spans="1:26" ht="24" customHeight="1">
      <c r="A46" s="452"/>
      <c r="B46" s="388"/>
      <c r="C46" s="1149"/>
      <c r="D46" s="386" t="str">
        <f>В!I41</f>
        <v>город16</v>
      </c>
      <c r="E46" s="396" t="str">
        <f>В!H41</f>
        <v>дата16</v>
      </c>
      <c r="F46" s="389"/>
      <c r="G46" s="390"/>
      <c r="H46" s="391"/>
      <c r="I46" s="1186">
        <v>0</v>
      </c>
      <c r="J46" s="1193" t="str">
        <f>IF(I46&gt;0,INDEX(В!$D$11:$D$120,I46+(I46-1),1)," ")</f>
        <v xml:space="preserve"> </v>
      </c>
      <c r="K46" s="392"/>
      <c r="M46" s="83"/>
      <c r="N46" s="105"/>
      <c r="O46" s="164"/>
      <c r="P46" s="26"/>
    </row>
    <row r="47" spans="1:26" ht="24" customHeight="1">
      <c r="A47" s="452"/>
      <c r="B47" s="391"/>
      <c r="C47" s="1149">
        <v>17</v>
      </c>
      <c r="D47" s="405" t="str">
        <f>В!D43</f>
        <v>ФИО17</v>
      </c>
      <c r="E47" s="402" t="str">
        <f>В!G43</f>
        <v>р17</v>
      </c>
      <c r="F47" s="392"/>
      <c r="G47" s="383"/>
      <c r="H47" s="391"/>
      <c r="I47" s="1187"/>
      <c r="J47" s="1194"/>
      <c r="M47" s="83"/>
      <c r="N47" s="105"/>
      <c r="O47" s="164"/>
      <c r="P47" s="26"/>
      <c r="R47" s="201"/>
      <c r="S47" s="1119">
        <v>0</v>
      </c>
      <c r="T47" s="887" t="str">
        <f>IF(S47&gt;0,INDEX(В!$D$11:$D$120,S47+(S47-1),1)," ")</f>
        <v xml:space="preserve"> </v>
      </c>
      <c r="U47" s="22"/>
    </row>
    <row r="48" spans="1:26" ht="24" customHeight="1" thickBot="1">
      <c r="A48" s="452"/>
      <c r="B48" s="406"/>
      <c r="C48" s="1185"/>
      <c r="D48" s="439" t="str">
        <f>В!I43</f>
        <v>город17</v>
      </c>
      <c r="E48" s="438" t="str">
        <f>В!H43</f>
        <v>дата17</v>
      </c>
      <c r="H48" s="426"/>
      <c r="I48" s="426"/>
      <c r="J48" s="426"/>
      <c r="M48" s="83"/>
      <c r="N48" s="105"/>
      <c r="O48" s="164"/>
      <c r="P48" s="26"/>
      <c r="Q48" s="25"/>
      <c r="R48" s="201"/>
      <c r="S48" s="1119"/>
      <c r="T48" s="887"/>
    </row>
    <row r="49" spans="2:30" ht="24" customHeight="1" thickTop="1">
      <c r="B49" s="999" t="s">
        <v>232</v>
      </c>
      <c r="C49" s="1048">
        <v>18</v>
      </c>
      <c r="D49" s="264" t="str">
        <f>В!D45</f>
        <v>ФИО18</v>
      </c>
      <c r="E49" s="131" t="str">
        <f>В!G45</f>
        <v>р18</v>
      </c>
      <c r="G49" s="452"/>
      <c r="H49" s="407"/>
      <c r="I49" s="1150">
        <v>18</v>
      </c>
      <c r="J49" s="1151" t="str">
        <f>D49</f>
        <v>ФИО18</v>
      </c>
      <c r="M49" s="83"/>
      <c r="N49" s="105"/>
      <c r="O49" s="164"/>
      <c r="P49" s="26"/>
    </row>
    <row r="50" spans="2:30" ht="24" customHeight="1">
      <c r="B50" s="1001"/>
      <c r="C50" s="1048"/>
      <c r="D50" s="261" t="str">
        <f>В!I45</f>
        <v>город18</v>
      </c>
      <c r="E50" s="190" t="str">
        <f>В!H45</f>
        <v>дата18</v>
      </c>
      <c r="G50" s="452"/>
      <c r="H50" s="388"/>
      <c r="I50" s="1149"/>
      <c r="J50" s="1152"/>
      <c r="K50" s="389"/>
      <c r="L50" s="390"/>
      <c r="M50" s="391"/>
      <c r="N50" s="1178"/>
      <c r="O50" s="1179"/>
      <c r="P50" s="22"/>
    </row>
    <row r="51" spans="2:30" ht="24" customHeight="1">
      <c r="B51" s="965" t="s">
        <v>232</v>
      </c>
      <c r="C51" s="1048">
        <v>19</v>
      </c>
      <c r="D51" s="264" t="str">
        <f>В!D47</f>
        <v>ФИО19</v>
      </c>
      <c r="E51" s="131" t="str">
        <f>В!G47</f>
        <v>р19</v>
      </c>
      <c r="G51" s="452"/>
      <c r="H51" s="391"/>
      <c r="I51" s="1149">
        <v>19</v>
      </c>
      <c r="J51" s="1153" t="str">
        <f>D51</f>
        <v>ФИО19</v>
      </c>
      <c r="K51" s="392"/>
      <c r="L51" s="383"/>
      <c r="M51" s="391"/>
      <c r="N51" s="1178"/>
      <c r="O51" s="1179"/>
    </row>
    <row r="52" spans="2:30" ht="24" customHeight="1" thickBot="1">
      <c r="B52" s="1001"/>
      <c r="C52" s="1048"/>
      <c r="D52" s="261" t="str">
        <f>В!I47</f>
        <v>город19</v>
      </c>
      <c r="E52" s="190" t="str">
        <f>В!H47</f>
        <v>дата19</v>
      </c>
      <c r="G52" s="452"/>
      <c r="H52" s="406"/>
      <c r="I52" s="1185"/>
      <c r="J52" s="1154"/>
      <c r="M52" s="83"/>
      <c r="N52" s="105"/>
      <c r="O52" s="164"/>
    </row>
    <row r="53" spans="2:30" ht="24" customHeight="1" thickTop="1" thickBot="1">
      <c r="B53" s="27"/>
      <c r="C53" s="55"/>
      <c r="D53" s="56"/>
      <c r="E53" s="57"/>
      <c r="H53" s="20"/>
      <c r="I53" s="20"/>
      <c r="J53" s="20"/>
    </row>
    <row r="54" spans="2:30" ht="24" customHeight="1">
      <c r="B54" s="60"/>
      <c r="C54" s="66"/>
      <c r="D54" s="67"/>
      <c r="E54" s="68"/>
      <c r="F54" s="40"/>
      <c r="G54" s="40"/>
      <c r="H54" s="61"/>
      <c r="I54" s="61"/>
      <c r="J54" s="61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1"/>
    </row>
    <row r="55" spans="2:30" ht="24" customHeight="1" thickBot="1">
      <c r="B55" s="62"/>
      <c r="C55" s="55"/>
      <c r="D55" s="91" t="s">
        <v>223</v>
      </c>
      <c r="E55" s="91"/>
      <c r="F55" s="91"/>
      <c r="G55" s="91"/>
      <c r="H55" s="91" t="s">
        <v>222</v>
      </c>
      <c r="I55" s="91"/>
      <c r="J55" s="91"/>
      <c r="M55" s="1050" t="s">
        <v>216</v>
      </c>
      <c r="N55" s="1050"/>
      <c r="O55" s="1050"/>
      <c r="U55" s="42"/>
    </row>
    <row r="56" spans="2:30" ht="24" customHeight="1">
      <c r="B56" s="62"/>
      <c r="C56" s="55"/>
      <c r="D56" s="56"/>
      <c r="E56" s="57"/>
      <c r="H56" s="20"/>
      <c r="I56" s="20"/>
      <c r="J56" s="20"/>
      <c r="U56" s="42"/>
      <c r="W56" s="944" t="s">
        <v>33</v>
      </c>
      <c r="X56" s="945"/>
      <c r="Y56" s="957" t="s">
        <v>25</v>
      </c>
      <c r="Z56" s="1143"/>
      <c r="AA56" s="1143"/>
      <c r="AB56" s="1143"/>
      <c r="AC56" s="1144"/>
      <c r="AD56" s="101"/>
    </row>
    <row r="57" spans="2:30" ht="24" customHeight="1" thickBot="1">
      <c r="B57" s="208"/>
      <c r="C57" s="1048">
        <v>0</v>
      </c>
      <c r="D57" s="887" t="str">
        <f>IF(C57&gt;0,INDEX(В!$D$11:$D$120,C57+(C57-1),1)," ")</f>
        <v xml:space="preserve"> </v>
      </c>
      <c r="E57" s="100"/>
      <c r="F57" s="100"/>
      <c r="G57" s="100"/>
      <c r="H57" s="100"/>
      <c r="I57" s="100"/>
      <c r="J57" s="100"/>
      <c r="K57" s="1190" t="s">
        <v>214</v>
      </c>
      <c r="L57" s="1190"/>
      <c r="M57" s="1190"/>
      <c r="N57" s="1190"/>
      <c r="O57" s="1190"/>
      <c r="P57" s="1190"/>
      <c r="U57" s="42"/>
      <c r="W57" s="946"/>
      <c r="X57" s="947"/>
      <c r="Y57" s="958"/>
      <c r="Z57" s="1145"/>
      <c r="AA57" s="1145"/>
      <c r="AB57" s="1145"/>
      <c r="AC57" s="1146"/>
      <c r="AD57" s="101"/>
    </row>
    <row r="58" spans="2:30" ht="24" customHeight="1">
      <c r="B58" s="209"/>
      <c r="C58" s="1048"/>
      <c r="D58" s="887"/>
      <c r="E58" s="50"/>
      <c r="F58" s="21"/>
      <c r="G58" s="22"/>
      <c r="H58" s="197"/>
      <c r="I58" s="1119">
        <v>0</v>
      </c>
      <c r="J58" s="887" t="str">
        <f>IF(I58&gt;0,INDEX(В!$D$11:$D$120,I58+(I58-1),1)," ")</f>
        <v xml:space="preserve"> </v>
      </c>
      <c r="M58" s="36"/>
      <c r="N58" s="69"/>
      <c r="O58" s="37"/>
      <c r="U58" s="42"/>
      <c r="W58" s="1077">
        <v>1</v>
      </c>
      <c r="X58" s="1078"/>
      <c r="Y58" s="1161" t="str">
        <f>AC30</f>
        <v xml:space="preserve"> </v>
      </c>
      <c r="Z58" s="1162"/>
      <c r="AA58" s="1162"/>
      <c r="AB58" s="1162"/>
      <c r="AC58" s="1163"/>
      <c r="AD58" s="102"/>
    </row>
    <row r="59" spans="2:30" ht="24" customHeight="1" thickBot="1">
      <c r="B59" s="208"/>
      <c r="C59" s="1048">
        <v>0</v>
      </c>
      <c r="D59" s="887" t="str">
        <f>IF(C59&gt;0,INDEX(В!$D$11:$D$120,C59+(C59-1),1)," ")</f>
        <v xml:space="preserve"> </v>
      </c>
      <c r="E59" s="34"/>
      <c r="H59" s="184"/>
      <c r="I59" s="1119"/>
      <c r="J59" s="887"/>
      <c r="K59" s="35"/>
      <c r="L59" s="34"/>
      <c r="M59" s="197"/>
      <c r="N59" s="1119">
        <v>0</v>
      </c>
      <c r="O59" s="887" t="str">
        <f>IF(N59&gt;0,INDEX(В!$D$11:$D$120,N59+(N59-1),1)," ")</f>
        <v xml:space="preserve"> </v>
      </c>
      <c r="S59" s="929" t="s">
        <v>205</v>
      </c>
      <c r="T59" s="929"/>
      <c r="U59" s="42"/>
      <c r="W59" s="1064"/>
      <c r="X59" s="1065"/>
      <c r="Y59" s="1164"/>
      <c r="Z59" s="1165"/>
      <c r="AA59" s="1165"/>
      <c r="AB59" s="1165"/>
      <c r="AC59" s="1166"/>
      <c r="AD59" s="102"/>
    </row>
    <row r="60" spans="2:30" ht="24" customHeight="1">
      <c r="B60" s="209"/>
      <c r="C60" s="1048"/>
      <c r="D60" s="887"/>
      <c r="H60" s="197"/>
      <c r="I60" s="1119">
        <v>0</v>
      </c>
      <c r="J60" s="887" t="str">
        <f>IF(I60&gt;0,INDEX(В!$D$11:$D$120,I60+(I60-1),1)," ")</f>
        <v xml:space="preserve"> </v>
      </c>
      <c r="K60" s="34"/>
      <c r="M60" s="184"/>
      <c r="N60" s="1119"/>
      <c r="O60" s="887"/>
      <c r="P60" s="35"/>
      <c r="Q60" s="1"/>
      <c r="R60" s="71"/>
      <c r="S60" s="1175">
        <v>0</v>
      </c>
      <c r="T60" s="1173" t="str">
        <f>IF(S60&gt;0,INDEX(В!$D$11:$D$120,S60+(S60-1),1)," ")</f>
        <v xml:space="preserve"> </v>
      </c>
      <c r="U60" s="42"/>
      <c r="W60" s="1064">
        <v>2</v>
      </c>
      <c r="X60" s="1065"/>
      <c r="Y60" s="1167"/>
      <c r="Z60" s="1168"/>
      <c r="AA60" s="1168"/>
      <c r="AB60" s="1168"/>
      <c r="AC60" s="1169"/>
    </row>
    <row r="61" spans="2:30" ht="24" customHeight="1" thickBot="1">
      <c r="B61" s="62"/>
      <c r="C61" s="69"/>
      <c r="D61" s="37"/>
      <c r="H61" s="197"/>
      <c r="I61" s="1119"/>
      <c r="J61" s="887"/>
      <c r="M61" s="197"/>
      <c r="N61" s="1119">
        <v>0</v>
      </c>
      <c r="O61" s="887" t="str">
        <f>IF(N61&gt;0,INDEX(В!$D$11:$D$120,N61+(N61-1),1)," ")</f>
        <v xml:space="preserve"> </v>
      </c>
      <c r="P61" s="22"/>
      <c r="S61" s="1176"/>
      <c r="T61" s="1174"/>
      <c r="U61" s="42"/>
      <c r="W61" s="1064"/>
      <c r="X61" s="1065"/>
      <c r="Y61" s="1170"/>
      <c r="Z61" s="1171"/>
      <c r="AA61" s="1171"/>
      <c r="AB61" s="1171"/>
      <c r="AC61" s="1172"/>
    </row>
    <row r="62" spans="2:30" ht="24" customHeight="1">
      <c r="B62" s="43"/>
      <c r="D62" s="3"/>
      <c r="H62" s="229"/>
      <c r="I62" s="207"/>
      <c r="J62" s="211"/>
      <c r="M62" s="184"/>
      <c r="N62" s="1119"/>
      <c r="O62" s="887"/>
      <c r="S62" s="105"/>
      <c r="T62" s="105"/>
      <c r="U62" s="42"/>
      <c r="W62" s="1064">
        <v>3</v>
      </c>
      <c r="X62" s="1065"/>
      <c r="Y62" s="1164" t="str">
        <f>T60</f>
        <v xml:space="preserve"> </v>
      </c>
      <c r="Z62" s="1165"/>
      <c r="AA62" s="1165"/>
      <c r="AB62" s="1165"/>
      <c r="AC62" s="1166"/>
      <c r="AD62" s="102"/>
    </row>
    <row r="63" spans="2:30" ht="24" customHeight="1">
      <c r="B63" s="43"/>
      <c r="D63" s="3"/>
      <c r="H63" s="83"/>
      <c r="I63" s="105"/>
      <c r="J63" s="164"/>
      <c r="M63" s="3"/>
      <c r="N63" s="3"/>
      <c r="O63" s="3"/>
      <c r="S63" s="105"/>
      <c r="T63" s="105"/>
      <c r="U63" s="42"/>
      <c r="W63" s="1064"/>
      <c r="X63" s="1065"/>
      <c r="Y63" s="1164"/>
      <c r="Z63" s="1165"/>
      <c r="AA63" s="1165"/>
      <c r="AB63" s="1165"/>
      <c r="AC63" s="1166"/>
      <c r="AD63" s="102"/>
    </row>
    <row r="64" spans="2:30" ht="24" customHeight="1">
      <c r="B64" s="208"/>
      <c r="C64" s="1048">
        <v>0</v>
      </c>
      <c r="D64" s="887" t="str">
        <f>IF(C64&gt;0,INDEX(В!$D$11:$D$120,C64+(C64-1),1)," ")</f>
        <v xml:space="preserve"> </v>
      </c>
      <c r="E64" s="100"/>
      <c r="F64" s="100"/>
      <c r="G64" s="100"/>
      <c r="H64" s="83"/>
      <c r="I64" s="105"/>
      <c r="J64" s="164"/>
      <c r="K64" s="1190" t="s">
        <v>215</v>
      </c>
      <c r="L64" s="1190"/>
      <c r="M64" s="1190"/>
      <c r="N64" s="1190"/>
      <c r="O64" s="1190"/>
      <c r="P64" s="1190"/>
      <c r="S64" s="105"/>
      <c r="T64" s="105"/>
      <c r="U64" s="42"/>
      <c r="W64" s="1064">
        <v>3</v>
      </c>
      <c r="X64" s="1065"/>
      <c r="Y64" s="1167" t="str">
        <f>T67</f>
        <v xml:space="preserve"> </v>
      </c>
      <c r="Z64" s="1168"/>
      <c r="AA64" s="1168"/>
      <c r="AB64" s="1168"/>
      <c r="AC64" s="1169"/>
      <c r="AD64" s="102"/>
    </row>
    <row r="65" spans="2:30" ht="24" customHeight="1">
      <c r="B65" s="209"/>
      <c r="C65" s="1048"/>
      <c r="D65" s="887"/>
      <c r="E65" s="50"/>
      <c r="F65" s="21"/>
      <c r="G65" s="22"/>
      <c r="H65" s="197"/>
      <c r="I65" s="1119">
        <v>0</v>
      </c>
      <c r="J65" s="887" t="str">
        <f>IF(I65&gt;0,INDEX(В!$D$11:$D$120,I65+(I65-1),1)," ")</f>
        <v xml:space="preserve"> </v>
      </c>
      <c r="M65" s="36"/>
      <c r="N65" s="69"/>
      <c r="O65" s="37"/>
      <c r="S65" s="105"/>
      <c r="T65" s="105"/>
      <c r="U65" s="42"/>
      <c r="W65" s="1064"/>
      <c r="X65" s="1065"/>
      <c r="Y65" s="1170"/>
      <c r="Z65" s="1171"/>
      <c r="AA65" s="1171"/>
      <c r="AB65" s="1171"/>
      <c r="AC65" s="1172"/>
      <c r="AD65" s="102"/>
    </row>
    <row r="66" spans="2:30" ht="24" customHeight="1" thickBot="1">
      <c r="B66" s="208"/>
      <c r="C66" s="1048">
        <v>0</v>
      </c>
      <c r="D66" s="887" t="str">
        <f>IF(C66&gt;0,INDEX(В!$D$11:$D$120,C66+(C66-1),1)," ")</f>
        <v xml:space="preserve"> </v>
      </c>
      <c r="E66" s="34"/>
      <c r="H66" s="184"/>
      <c r="I66" s="1119"/>
      <c r="J66" s="887"/>
      <c r="K66" s="35"/>
      <c r="L66" s="21"/>
      <c r="M66" s="197"/>
      <c r="N66" s="1119">
        <v>0</v>
      </c>
      <c r="O66" s="887" t="str">
        <f>IF(N66&gt;0,INDEX(В!$D$11:$D$120,N66+(N66-1),1)," ")</f>
        <v xml:space="preserve"> </v>
      </c>
      <c r="S66" s="929" t="s">
        <v>205</v>
      </c>
      <c r="T66" s="929"/>
      <c r="U66" s="42"/>
      <c r="W66" s="1064">
        <v>5</v>
      </c>
      <c r="X66" s="1065"/>
      <c r="Y66" s="1164"/>
      <c r="Z66" s="1165"/>
      <c r="AA66" s="1165"/>
      <c r="AB66" s="1165"/>
      <c r="AC66" s="1166"/>
    </row>
    <row r="67" spans="2:30" ht="24" customHeight="1">
      <c r="B67" s="209"/>
      <c r="C67" s="1048"/>
      <c r="D67" s="887"/>
      <c r="H67" s="197"/>
      <c r="I67" s="1119">
        <v>0</v>
      </c>
      <c r="J67" s="887" t="str">
        <f>IF(I67&gt;0,INDEX(В!$D$11:$D$120,I67+(I67-1),1)," ")</f>
        <v xml:space="preserve"> </v>
      </c>
      <c r="K67" s="34"/>
      <c r="M67" s="184"/>
      <c r="N67" s="1119"/>
      <c r="O67" s="887"/>
      <c r="P67" s="35"/>
      <c r="Q67" s="1"/>
      <c r="R67" s="71"/>
      <c r="S67" s="1175">
        <v>0</v>
      </c>
      <c r="T67" s="1173" t="str">
        <f>IF(S67&gt;0,INDEX(В!$D$11:$D$120,S67+(S67-1),1)," ")</f>
        <v xml:space="preserve"> </v>
      </c>
      <c r="U67" s="42"/>
      <c r="W67" s="1064"/>
      <c r="X67" s="1065"/>
      <c r="Y67" s="1170"/>
      <c r="Z67" s="1171"/>
      <c r="AA67" s="1171"/>
      <c r="AB67" s="1171"/>
      <c r="AC67" s="1172"/>
    </row>
    <row r="68" spans="2:30" ht="24" customHeight="1" thickBot="1">
      <c r="B68" s="62"/>
      <c r="C68" s="69"/>
      <c r="D68" s="37"/>
      <c r="H68" s="184"/>
      <c r="I68" s="1119"/>
      <c r="J68" s="887"/>
      <c r="M68" s="197"/>
      <c r="N68" s="1119">
        <v>14</v>
      </c>
      <c r="O68" s="887" t="str">
        <f>IF(N68&gt;0,INDEX(В!$D$11:$D$120,N68+(N68-1),1)," ")</f>
        <v>ФИО14</v>
      </c>
      <c r="P68" s="22"/>
      <c r="S68" s="1176"/>
      <c r="T68" s="1174"/>
      <c r="U68" s="42"/>
      <c r="W68" s="1064">
        <v>5</v>
      </c>
      <c r="X68" s="1065"/>
      <c r="Y68" s="1155"/>
      <c r="Z68" s="1156"/>
      <c r="AA68" s="1156"/>
      <c r="AB68" s="1156"/>
      <c r="AC68" s="1157"/>
    </row>
    <row r="69" spans="2:30" ht="24" customHeight="1" thickBot="1">
      <c r="B69" s="43"/>
      <c r="H69" s="27"/>
      <c r="I69" s="29"/>
      <c r="J69" s="37"/>
      <c r="M69" s="184"/>
      <c r="N69" s="1119"/>
      <c r="O69" s="887"/>
      <c r="S69" s="105"/>
      <c r="T69" s="105"/>
      <c r="U69" s="42"/>
      <c r="W69" s="1128"/>
      <c r="X69" s="1129"/>
      <c r="Y69" s="1158"/>
      <c r="Z69" s="1159"/>
      <c r="AA69" s="1159"/>
      <c r="AB69" s="1159"/>
      <c r="AC69" s="1160"/>
    </row>
    <row r="70" spans="2:30" ht="24" customHeight="1" thickBot="1">
      <c r="B70" s="44"/>
      <c r="C70" s="45"/>
      <c r="D70" s="45"/>
      <c r="E70" s="45"/>
      <c r="F70" s="45"/>
      <c r="G70" s="45"/>
      <c r="H70" s="63"/>
      <c r="I70" s="64"/>
      <c r="J70" s="6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6"/>
    </row>
    <row r="71" spans="2:30" ht="24" customHeight="1">
      <c r="H71" s="36"/>
      <c r="I71" s="29"/>
      <c r="J71" s="37"/>
    </row>
    <row r="72" spans="2:30" ht="24" customHeight="1">
      <c r="H72" s="27"/>
      <c r="I72" s="29"/>
      <c r="J72" s="37"/>
      <c r="M72" s="36"/>
      <c r="N72" s="29"/>
      <c r="O72" s="37"/>
    </row>
    <row r="73" spans="2:30" ht="24" customHeight="1"/>
    <row r="74" spans="2:30" ht="24" customHeight="1"/>
    <row r="75" spans="2:30" ht="24" customHeight="1">
      <c r="C75" s="103" t="str">
        <f>В!A120</f>
        <v xml:space="preserve">Главный судья соревнований, </v>
      </c>
      <c r="D75" s="103"/>
      <c r="E75" s="103"/>
      <c r="F75" s="103"/>
      <c r="G75" s="103"/>
      <c r="H75" s="103"/>
      <c r="I75" s="103"/>
      <c r="J75" s="104"/>
      <c r="K75" s="104"/>
      <c r="L75" s="1"/>
      <c r="M75" s="104"/>
      <c r="N75" s="104"/>
      <c r="O75" s="104"/>
      <c r="P75" s="103" t="str">
        <f>В!G120</f>
        <v>Ярулин ДФ</v>
      </c>
      <c r="Q75" s="103"/>
      <c r="R75" s="103"/>
      <c r="S75" s="103"/>
      <c r="T75" s="103"/>
    </row>
    <row r="76" spans="2:30" ht="24" customHeight="1">
      <c r="C76" s="103" t="str">
        <f>В!A121</f>
        <v>ССВК</v>
      </c>
      <c r="D76" s="103"/>
      <c r="E76" s="103"/>
      <c r="F76" s="103"/>
      <c r="G76" s="103"/>
      <c r="H76" s="103"/>
      <c r="I76" s="103"/>
      <c r="J76" s="103"/>
      <c r="K76" s="103"/>
      <c r="M76" s="103"/>
      <c r="N76" s="103"/>
      <c r="O76" s="103"/>
      <c r="P76" s="103" t="str">
        <f>В!G121</f>
        <v>г.Новосибирск</v>
      </c>
      <c r="Q76" s="103"/>
      <c r="R76" s="103"/>
      <c r="S76" s="103"/>
      <c r="T76" s="103"/>
    </row>
    <row r="77" spans="2:30" ht="24" customHeight="1">
      <c r="C77" s="103"/>
      <c r="D77" s="103"/>
      <c r="E77" s="103"/>
      <c r="F77" s="103"/>
      <c r="G77" s="103"/>
      <c r="H77" s="103"/>
      <c r="I77" s="103"/>
      <c r="J77" s="103"/>
      <c r="K77" s="103"/>
      <c r="M77" s="103"/>
      <c r="N77" s="103"/>
      <c r="O77" s="103"/>
      <c r="P77" s="103"/>
      <c r="Q77" s="103"/>
      <c r="R77" s="103"/>
      <c r="S77" s="103"/>
      <c r="T77" s="103"/>
    </row>
    <row r="78" spans="2:30" ht="24" customHeight="1">
      <c r="C78" s="103"/>
      <c r="D78" s="103"/>
      <c r="E78" s="103"/>
      <c r="F78" s="103"/>
      <c r="G78" s="103"/>
      <c r="H78" s="103"/>
      <c r="I78" s="103"/>
      <c r="J78" s="103"/>
      <c r="K78" s="103"/>
      <c r="M78" s="103"/>
      <c r="N78" s="103"/>
      <c r="O78" s="103"/>
      <c r="P78" s="103"/>
      <c r="Q78" s="103"/>
      <c r="R78" s="103"/>
      <c r="S78" s="103"/>
      <c r="T78" s="103"/>
    </row>
    <row r="79" spans="2:30" ht="24" customHeight="1">
      <c r="C79" s="103" t="str">
        <f>В!A123</f>
        <v>Главный секретарь соревнований,</v>
      </c>
      <c r="D79" s="103"/>
      <c r="E79" s="103"/>
      <c r="F79" s="103"/>
      <c r="G79" s="103"/>
      <c r="H79" s="103"/>
      <c r="I79" s="103"/>
      <c r="J79" s="104"/>
      <c r="K79" s="104"/>
      <c r="L79" s="1"/>
      <c r="M79" s="104"/>
      <c r="N79" s="104"/>
      <c r="O79" s="104"/>
      <c r="P79" s="103" t="str">
        <f>В!G123</f>
        <v>Колокольцова ЕВ</v>
      </c>
      <c r="Q79" s="103"/>
      <c r="R79" s="103"/>
      <c r="S79" s="103"/>
      <c r="T79" s="103"/>
    </row>
    <row r="80" spans="2:30" ht="24" customHeight="1">
      <c r="C80" s="103" t="str">
        <f>В!A124</f>
        <v>ССВК</v>
      </c>
      <c r="D80" s="103"/>
      <c r="E80" s="103"/>
      <c r="F80" s="103"/>
      <c r="G80" s="103"/>
      <c r="H80" s="103"/>
      <c r="I80" s="103"/>
      <c r="J80" s="103"/>
      <c r="K80" s="103"/>
      <c r="M80" s="103"/>
      <c r="N80" s="103"/>
      <c r="O80" s="103"/>
      <c r="P80" s="103" t="str">
        <f>В!G124</f>
        <v>г.Кемерово</v>
      </c>
      <c r="Q80" s="103"/>
      <c r="R80" s="103"/>
      <c r="S80" s="103"/>
      <c r="T80" s="103"/>
    </row>
    <row r="81" spans="13:15" ht="21" customHeight="1">
      <c r="O81" s="2"/>
    </row>
    <row r="82" spans="13:15" ht="21" customHeight="1">
      <c r="O82" s="2"/>
    </row>
    <row r="83" spans="13:15" ht="21" customHeight="1"/>
    <row r="84" spans="13:15" ht="21" customHeight="1"/>
    <row r="85" spans="13:15" ht="21" customHeight="1"/>
    <row r="86" spans="13:15" ht="21" customHeight="1"/>
    <row r="87" spans="13:15" ht="21" customHeight="1">
      <c r="N87" s="75"/>
    </row>
    <row r="88" spans="13:15" ht="21" customHeight="1">
      <c r="N88" s="75"/>
    </row>
    <row r="89" spans="13:15" ht="21" customHeight="1">
      <c r="N89" s="75"/>
      <c r="O89" s="37"/>
    </row>
    <row r="90" spans="13:15" ht="21" customHeight="1">
      <c r="N90" s="75"/>
      <c r="O90" s="37"/>
    </row>
    <row r="91" spans="13:15" ht="21" customHeight="1">
      <c r="N91" s="75"/>
      <c r="O91" s="37"/>
    </row>
    <row r="92" spans="13:15" ht="15" customHeight="1">
      <c r="M92" s="36"/>
      <c r="N92" s="29"/>
      <c r="O92" s="37"/>
    </row>
    <row r="93" spans="13:15" ht="15" customHeight="1">
      <c r="M93" s="36"/>
      <c r="N93" s="29"/>
      <c r="O93" s="37"/>
    </row>
    <row r="94" spans="13:15" ht="18.75">
      <c r="M94" s="36"/>
      <c r="N94" s="38"/>
      <c r="O94" s="39"/>
    </row>
    <row r="95" spans="13:15" ht="18.75">
      <c r="M95" s="36"/>
      <c r="N95" s="38"/>
      <c r="O95" s="39"/>
    </row>
    <row r="97" spans="8:15" ht="15" customHeight="1">
      <c r="H97" s="36"/>
      <c r="I97" s="69"/>
      <c r="J97" s="70"/>
    </row>
    <row r="98" spans="8:15" ht="15" customHeight="1">
      <c r="H98" s="27"/>
      <c r="I98" s="69"/>
      <c r="J98" s="70"/>
      <c r="M98" s="36"/>
      <c r="N98" s="29"/>
      <c r="O98" s="37"/>
    </row>
    <row r="99" spans="8:15" ht="15" customHeight="1">
      <c r="H99" s="36"/>
      <c r="I99" s="69"/>
      <c r="J99" s="70"/>
      <c r="M99" s="27"/>
      <c r="N99" s="29"/>
      <c r="O99" s="37"/>
    </row>
    <row r="100" spans="8:15" ht="15" customHeight="1">
      <c r="H100" s="27"/>
      <c r="I100" s="69"/>
      <c r="J100" s="70"/>
      <c r="M100" s="36"/>
      <c r="N100" s="29"/>
      <c r="O100" s="37"/>
    </row>
    <row r="101" spans="8:15" ht="15" customHeight="1">
      <c r="M101" s="27"/>
      <c r="N101" s="29"/>
      <c r="O101" s="37"/>
    </row>
  </sheetData>
  <mergeCells count="156">
    <mergeCell ref="B41:B42"/>
    <mergeCell ref="B43:B44"/>
    <mergeCell ref="B49:B50"/>
    <mergeCell ref="B51:B52"/>
    <mergeCell ref="I20:I21"/>
    <mergeCell ref="J20:J21"/>
    <mergeCell ref="N21:N22"/>
    <mergeCell ref="O21:O22"/>
    <mergeCell ref="N26:N27"/>
    <mergeCell ref="O26:O27"/>
    <mergeCell ref="I41:I42"/>
    <mergeCell ref="J41:J42"/>
    <mergeCell ref="I43:I44"/>
    <mergeCell ref="J43:J44"/>
    <mergeCell ref="J49:J50"/>
    <mergeCell ref="I49:I50"/>
    <mergeCell ref="I51:I52"/>
    <mergeCell ref="J51:J52"/>
    <mergeCell ref="N50:N51"/>
    <mergeCell ref="O50:O51"/>
    <mergeCell ref="I31:I32"/>
    <mergeCell ref="J31:J32"/>
    <mergeCell ref="C27:C28"/>
    <mergeCell ref="I27:I28"/>
    <mergeCell ref="B15:B16"/>
    <mergeCell ref="B17:B18"/>
    <mergeCell ref="B23:B24"/>
    <mergeCell ref="B25:B26"/>
    <mergeCell ref="B27:B28"/>
    <mergeCell ref="B29:B30"/>
    <mergeCell ref="B31:B32"/>
    <mergeCell ref="B33:B34"/>
    <mergeCell ref="B35:B36"/>
    <mergeCell ref="W68:X69"/>
    <mergeCell ref="Y68:AC69"/>
    <mergeCell ref="C51:C52"/>
    <mergeCell ref="I46:I47"/>
    <mergeCell ref="J46:J47"/>
    <mergeCell ref="O66:O67"/>
    <mergeCell ref="S66:T66"/>
    <mergeCell ref="W66:X67"/>
    <mergeCell ref="Y66:AC67"/>
    <mergeCell ref="I67:I68"/>
    <mergeCell ref="J67:J68"/>
    <mergeCell ref="S67:S68"/>
    <mergeCell ref="T67:T68"/>
    <mergeCell ref="N68:N69"/>
    <mergeCell ref="O68:O69"/>
    <mergeCell ref="C64:C65"/>
    <mergeCell ref="D64:D65"/>
    <mergeCell ref="K64:P64"/>
    <mergeCell ref="W64:X65"/>
    <mergeCell ref="Y64:AC65"/>
    <mergeCell ref="I65:I66"/>
    <mergeCell ref="J65:J66"/>
    <mergeCell ref="C66:C67"/>
    <mergeCell ref="D66:D67"/>
    <mergeCell ref="N66:N67"/>
    <mergeCell ref="T60:T61"/>
    <mergeCell ref="W60:X61"/>
    <mergeCell ref="Y60:AC61"/>
    <mergeCell ref="N61:N62"/>
    <mergeCell ref="O61:O62"/>
    <mergeCell ref="W62:X63"/>
    <mergeCell ref="Y62:AC63"/>
    <mergeCell ref="C59:C60"/>
    <mergeCell ref="D59:D60"/>
    <mergeCell ref="I58:I59"/>
    <mergeCell ref="J58:J59"/>
    <mergeCell ref="W58:X59"/>
    <mergeCell ref="Y58:AC59"/>
    <mergeCell ref="N59:N60"/>
    <mergeCell ref="O59:O60"/>
    <mergeCell ref="S59:T59"/>
    <mergeCell ref="I60:I61"/>
    <mergeCell ref="J60:J61"/>
    <mergeCell ref="S60:S61"/>
    <mergeCell ref="W56:X57"/>
    <mergeCell ref="Y56:AC57"/>
    <mergeCell ref="K57:P57"/>
    <mergeCell ref="C43:C44"/>
    <mergeCell ref="C45:C46"/>
    <mergeCell ref="C47:C48"/>
    <mergeCell ref="C39:C40"/>
    <mergeCell ref="C41:C42"/>
    <mergeCell ref="Y39:Y40"/>
    <mergeCell ref="X39:X40"/>
    <mergeCell ref="N44:N45"/>
    <mergeCell ref="O44:O45"/>
    <mergeCell ref="C57:C58"/>
    <mergeCell ref="D57:D58"/>
    <mergeCell ref="S47:S48"/>
    <mergeCell ref="T47:T48"/>
    <mergeCell ref="C49:C50"/>
    <mergeCell ref="N40:N41"/>
    <mergeCell ref="O40:O41"/>
    <mergeCell ref="I38:I39"/>
    <mergeCell ref="J38:J39"/>
    <mergeCell ref="S28:S29"/>
    <mergeCell ref="T28:T29"/>
    <mergeCell ref="N30:N31"/>
    <mergeCell ref="O30:O31"/>
    <mergeCell ref="N34:N35"/>
    <mergeCell ref="O34:O35"/>
    <mergeCell ref="J27:J28"/>
    <mergeCell ref="C29:C30"/>
    <mergeCell ref="I29:I30"/>
    <mergeCell ref="I23:I24"/>
    <mergeCell ref="J23:J24"/>
    <mergeCell ref="C25:C26"/>
    <mergeCell ref="I25:I26"/>
    <mergeCell ref="J25:J26"/>
    <mergeCell ref="M55:O55"/>
    <mergeCell ref="C35:C36"/>
    <mergeCell ref="I35:I36"/>
    <mergeCell ref="J35:J36"/>
    <mergeCell ref="C37:C38"/>
    <mergeCell ref="C33:C34"/>
    <mergeCell ref="I33:I34"/>
    <mergeCell ref="J33:J34"/>
    <mergeCell ref="J29:J30"/>
    <mergeCell ref="AB29:AC29"/>
    <mergeCell ref="AB30:AB31"/>
    <mergeCell ref="AC30:AC31"/>
    <mergeCell ref="C31:C32"/>
    <mergeCell ref="C13:C14"/>
    <mergeCell ref="D13:D14"/>
    <mergeCell ref="R14:T14"/>
    <mergeCell ref="C15:C16"/>
    <mergeCell ref="I15:I16"/>
    <mergeCell ref="J15:J16"/>
    <mergeCell ref="R15:T15"/>
    <mergeCell ref="N16:N17"/>
    <mergeCell ref="O16:O17"/>
    <mergeCell ref="C17:C18"/>
    <mergeCell ref="I17:I18"/>
    <mergeCell ref="J17:J18"/>
    <mergeCell ref="S18:S19"/>
    <mergeCell ref="T18:T19"/>
    <mergeCell ref="C19:C20"/>
    <mergeCell ref="C21:C22"/>
    <mergeCell ref="X22:X23"/>
    <mergeCell ref="Y22:Y23"/>
    <mergeCell ref="AB22:AC22"/>
    <mergeCell ref="C23:C24"/>
    <mergeCell ref="B11:E11"/>
    <mergeCell ref="H11:J11"/>
    <mergeCell ref="M11:O11"/>
    <mergeCell ref="R11:T11"/>
    <mergeCell ref="M12:O12"/>
    <mergeCell ref="B1:AC1"/>
    <mergeCell ref="B2:AC2"/>
    <mergeCell ref="B4:AC4"/>
    <mergeCell ref="Z8:AB9"/>
    <mergeCell ref="V9:Y9"/>
    <mergeCell ref="D6:AC6"/>
  </mergeCells>
  <pageMargins left="0.51181102362204722" right="0.11811023622047245" top="0.39370078740157483" bottom="0" header="0.31496062992125984" footer="0.31496062992125984"/>
  <pageSetup paperSize="9" scale="38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8"/>
  <sheetViews>
    <sheetView view="pageBreakPreview" topLeftCell="A7" zoomScale="20" zoomScaleNormal="90" zoomScaleSheetLayoutView="20" workbookViewId="0">
      <selection activeCell="C69" sqref="C69:C70"/>
    </sheetView>
  </sheetViews>
  <sheetFormatPr defaultRowHeight="15"/>
  <cols>
    <col min="1" max="1" width="5.7109375" customWidth="1"/>
    <col min="2" max="2" width="49.140625" customWidth="1"/>
    <col min="3" max="3" width="27.42578125" customWidth="1"/>
    <col min="4" max="4" width="15.5703125" hidden="1" customWidth="1"/>
    <col min="5" max="5" width="13.42578125" customWidth="1"/>
    <col min="6" max="6" width="16" customWidth="1"/>
    <col min="7" max="7" width="27.5703125" customWidth="1"/>
    <col min="8" max="15" width="8.7109375" customWidth="1"/>
    <col min="16" max="18" width="12.7109375" customWidth="1"/>
  </cols>
  <sheetData>
    <row r="1" spans="1:18" ht="27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</row>
    <row r="2" spans="1:18" ht="27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</row>
    <row r="4" spans="1:18" ht="66.75" customHeight="1">
      <c r="A4" s="611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4" s="611"/>
      <c r="C4" s="611"/>
      <c r="D4" s="611"/>
      <c r="E4" s="611"/>
      <c r="F4" s="611"/>
      <c r="G4" s="611"/>
      <c r="H4" s="611"/>
      <c r="I4" s="611"/>
      <c r="J4" s="611"/>
      <c r="K4" s="611"/>
      <c r="L4" s="611"/>
      <c r="M4" s="611"/>
      <c r="N4" s="611"/>
      <c r="O4" s="611"/>
      <c r="P4" s="611"/>
      <c r="Q4" s="611"/>
      <c r="R4" s="611"/>
    </row>
    <row r="5" spans="1:18" ht="18.7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 ht="46.5">
      <c r="A6" s="612" t="s">
        <v>41</v>
      </c>
      <c r="B6" s="612"/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</row>
    <row r="7" spans="1:18" ht="15" customHeight="1">
      <c r="C7" s="608">
        <f>В!B8</f>
        <v>50</v>
      </c>
    </row>
    <row r="8" spans="1:18" ht="57" customHeight="1">
      <c r="A8" s="2"/>
      <c r="B8" s="158" t="s">
        <v>35</v>
      </c>
      <c r="C8" s="609"/>
      <c r="D8" s="19"/>
      <c r="E8" s="75" t="s">
        <v>3</v>
      </c>
      <c r="F8" s="2"/>
      <c r="G8" s="623" t="s">
        <v>4</v>
      </c>
      <c r="H8" s="623"/>
      <c r="I8" s="606" t="str">
        <f>В!F8</f>
        <v>А</v>
      </c>
      <c r="J8" s="606"/>
      <c r="K8" s="2"/>
      <c r="L8" s="2"/>
      <c r="M8" s="140" t="str">
        <f>В!H8</f>
        <v>01-02 мая 2022г</v>
      </c>
      <c r="N8" s="1"/>
      <c r="O8" s="4"/>
      <c r="P8" s="4"/>
      <c r="Q8" s="4"/>
      <c r="R8" s="4"/>
    </row>
    <row r="9" spans="1:18" ht="25.5" customHeight="1">
      <c r="A9" s="2"/>
      <c r="B9" s="2"/>
      <c r="C9" s="2"/>
      <c r="D9" s="2"/>
      <c r="E9" s="2"/>
      <c r="F9" s="2"/>
      <c r="G9" s="623"/>
      <c r="H9" s="623"/>
      <c r="I9" s="607"/>
      <c r="J9" s="607"/>
      <c r="K9" s="2"/>
      <c r="L9" s="2"/>
      <c r="M9" s="80" t="str">
        <f>В!H9</f>
        <v>п.Трудармейский (Кемеровская область - Кузбасс)</v>
      </c>
      <c r="O9" s="2"/>
      <c r="P9" s="2"/>
      <c r="Q9" s="2"/>
      <c r="R9" s="2"/>
    </row>
    <row r="10" spans="1:18" ht="15.75" thickBot="1"/>
    <row r="11" spans="1:18" ht="24" customHeight="1" thickBot="1">
      <c r="A11" s="597" t="s">
        <v>24</v>
      </c>
      <c r="B11" s="613" t="s">
        <v>25</v>
      </c>
      <c r="C11" s="613" t="s">
        <v>36</v>
      </c>
      <c r="D11" s="17"/>
      <c r="E11" s="599" t="s">
        <v>12</v>
      </c>
      <c r="F11" s="599" t="s">
        <v>32</v>
      </c>
      <c r="G11" s="599" t="s">
        <v>26</v>
      </c>
      <c r="H11" s="615" t="s">
        <v>37</v>
      </c>
      <c r="I11" s="615"/>
      <c r="J11" s="615"/>
      <c r="K11" s="616"/>
      <c r="L11" s="615"/>
      <c r="M11" s="615"/>
      <c r="N11" s="615"/>
      <c r="O11" s="616"/>
      <c r="P11" s="617" t="s">
        <v>38</v>
      </c>
      <c r="Q11" s="619" t="s">
        <v>39</v>
      </c>
      <c r="R11" s="621" t="s">
        <v>40</v>
      </c>
    </row>
    <row r="12" spans="1:18" ht="40.5" customHeight="1" thickBot="1">
      <c r="A12" s="598"/>
      <c r="B12" s="614"/>
      <c r="C12" s="614"/>
      <c r="D12" s="18"/>
      <c r="E12" s="600"/>
      <c r="F12" s="600"/>
      <c r="G12" s="600"/>
      <c r="H12" s="153">
        <v>1</v>
      </c>
      <c r="I12" s="153">
        <v>2</v>
      </c>
      <c r="J12" s="154">
        <v>3</v>
      </c>
      <c r="K12" s="16" t="s">
        <v>42</v>
      </c>
      <c r="L12" s="155">
        <v>4</v>
      </c>
      <c r="M12" s="156">
        <v>5</v>
      </c>
      <c r="N12" s="157">
        <v>6</v>
      </c>
      <c r="O12" s="16" t="s">
        <v>43</v>
      </c>
      <c r="P12" s="618"/>
      <c r="Q12" s="620"/>
      <c r="R12" s="622"/>
    </row>
    <row r="13" spans="1:18" ht="30" customHeight="1">
      <c r="A13" s="638">
        <v>1</v>
      </c>
      <c r="B13" s="654" t="str">
        <f>В!D11</f>
        <v>ЦЫБЕНОВА Ханда</v>
      </c>
      <c r="C13" s="591" t="str">
        <f>В!E11</f>
        <v>Дашинимаев Б.Б. Цыденжапов Ц.А. Джиганчин К. К.</v>
      </c>
      <c r="D13" s="591" t="str">
        <f>В!F11</f>
        <v>СШОР</v>
      </c>
      <c r="E13" s="591" t="str">
        <f>В!G11</f>
        <v>МС</v>
      </c>
      <c r="F13" s="591" t="str">
        <f>В!H11</f>
        <v>26.07.2000</v>
      </c>
      <c r="G13" s="591" t="str">
        <f>В!I11</f>
        <v>Иркутская область - Республика Бурятия</v>
      </c>
      <c r="H13" s="632"/>
      <c r="I13" s="632"/>
      <c r="J13" s="632"/>
      <c r="K13" s="624"/>
      <c r="L13" s="636"/>
      <c r="M13" s="632"/>
      <c r="N13" s="632"/>
      <c r="O13" s="624"/>
      <c r="P13" s="636"/>
      <c r="Q13" s="630"/>
      <c r="R13" s="624"/>
    </row>
    <row r="14" spans="1:18" ht="30" customHeight="1">
      <c r="A14" s="639"/>
      <c r="B14" s="655"/>
      <c r="C14" s="579"/>
      <c r="D14" s="579"/>
      <c r="E14" s="579"/>
      <c r="F14" s="579"/>
      <c r="G14" s="579"/>
      <c r="H14" s="630"/>
      <c r="I14" s="630"/>
      <c r="J14" s="630"/>
      <c r="K14" s="625"/>
      <c r="L14" s="637"/>
      <c r="M14" s="630"/>
      <c r="N14" s="630"/>
      <c r="O14" s="625"/>
      <c r="P14" s="637"/>
      <c r="Q14" s="631"/>
      <c r="R14" s="625"/>
    </row>
    <row r="15" spans="1:18" ht="30" customHeight="1">
      <c r="A15" s="626">
        <v>2</v>
      </c>
      <c r="B15" s="628" t="str">
        <f>В!D13</f>
        <v>БЕКТИНА Галина</v>
      </c>
      <c r="C15" s="578" t="str">
        <f>В!E13</f>
        <v>Джиганчин К.К.
Куликов К.А.</v>
      </c>
      <c r="D15" s="578" t="str">
        <f>В!F13</f>
        <v>СШОР</v>
      </c>
      <c r="E15" s="578" t="str">
        <f>В!G13</f>
        <v>КМС</v>
      </c>
      <c r="F15" s="578" t="str">
        <f>В!H13</f>
        <v>07.12.1998</v>
      </c>
      <c r="G15" s="578" t="str">
        <f>В!I13</f>
        <v>Иркутская область</v>
      </c>
      <c r="H15" s="634"/>
      <c r="I15" s="634"/>
      <c r="J15" s="634"/>
      <c r="K15" s="650"/>
      <c r="L15" s="652"/>
      <c r="M15" s="634"/>
      <c r="N15" s="634"/>
      <c r="O15" s="650"/>
      <c r="P15" s="648"/>
      <c r="Q15" s="634"/>
      <c r="R15" s="650"/>
    </row>
    <row r="16" spans="1:18" ht="30" customHeight="1" thickBot="1">
      <c r="A16" s="627"/>
      <c r="B16" s="629"/>
      <c r="C16" s="633"/>
      <c r="D16" s="633"/>
      <c r="E16" s="633"/>
      <c r="F16" s="633"/>
      <c r="G16" s="633"/>
      <c r="H16" s="635"/>
      <c r="I16" s="635"/>
      <c r="J16" s="635"/>
      <c r="K16" s="651"/>
      <c r="L16" s="653"/>
      <c r="M16" s="635"/>
      <c r="N16" s="635"/>
      <c r="O16" s="651"/>
      <c r="P16" s="649"/>
      <c r="Q16" s="635"/>
      <c r="R16" s="651"/>
    </row>
    <row r="17" spans="1:18" ht="30" customHeight="1" thickTop="1">
      <c r="A17" s="656">
        <v>3</v>
      </c>
      <c r="B17" s="658" t="str">
        <f>В!D15</f>
        <v>ФЕДОРОВА Анжелика</v>
      </c>
      <c r="C17" s="640" t="str">
        <f>В!E15</f>
        <v>Казимирская Ирина Антоновна
Казимирский Виталий Викторович</v>
      </c>
      <c r="D17" s="640" t="str">
        <f>В!F15</f>
        <v>СШОР</v>
      </c>
      <c r="E17" s="640" t="str">
        <f>В!G15</f>
        <v>МС</v>
      </c>
      <c r="F17" s="640" t="str">
        <f>В!H15</f>
        <v>05.11.1997</v>
      </c>
      <c r="G17" s="640" t="str">
        <f>В!I15</f>
        <v>Кемеровская область</v>
      </c>
      <c r="H17" s="642" t="s">
        <v>44</v>
      </c>
      <c r="I17" s="643"/>
      <c r="J17" s="643"/>
      <c r="K17" s="643"/>
      <c r="L17" s="643"/>
      <c r="M17" s="643"/>
      <c r="N17" s="643"/>
      <c r="O17" s="643"/>
      <c r="P17" s="643"/>
      <c r="Q17" s="643"/>
      <c r="R17" s="644"/>
    </row>
    <row r="18" spans="1:18" ht="30" customHeight="1">
      <c r="A18" s="657"/>
      <c r="B18" s="659"/>
      <c r="C18" s="641"/>
      <c r="D18" s="641"/>
      <c r="E18" s="641"/>
      <c r="F18" s="641"/>
      <c r="G18" s="641"/>
      <c r="H18" s="645"/>
      <c r="I18" s="646"/>
      <c r="J18" s="646"/>
      <c r="K18" s="646"/>
      <c r="L18" s="646"/>
      <c r="M18" s="646"/>
      <c r="N18" s="646"/>
      <c r="O18" s="646"/>
      <c r="P18" s="646"/>
      <c r="Q18" s="646"/>
      <c r="R18" s="647"/>
    </row>
    <row r="21" spans="1:18" ht="27">
      <c r="B21" s="80" t="s">
        <v>45</v>
      </c>
      <c r="C21" s="80"/>
      <c r="D21" s="80"/>
      <c r="E21" s="80"/>
      <c r="F21" s="80"/>
      <c r="G21" s="80"/>
      <c r="H21" s="80"/>
      <c r="I21" s="80" t="s">
        <v>46</v>
      </c>
      <c r="J21" s="80"/>
      <c r="K21" s="80"/>
      <c r="L21" s="80"/>
      <c r="M21" s="80"/>
    </row>
    <row r="22" spans="1:18" ht="27"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</row>
    <row r="23" spans="1:18" ht="27">
      <c r="B23" s="80" t="s">
        <v>47</v>
      </c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</row>
    <row r="24" spans="1:18" ht="27"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</row>
    <row r="28" spans="1:18" ht="27">
      <c r="A28" s="610" t="str">
        <f>В!A1</f>
        <v>ФЕДЕРАЦИЯ СПОРТИВНОЙ БОРЬБЫ РОССИИ</v>
      </c>
      <c r="B28" s="610"/>
      <c r="C28" s="610"/>
      <c r="D28" s="610"/>
      <c r="E28" s="610"/>
      <c r="F28" s="610"/>
      <c r="G28" s="610"/>
      <c r="H28" s="610"/>
      <c r="I28" s="610"/>
      <c r="J28" s="610"/>
      <c r="K28" s="610"/>
      <c r="L28" s="610"/>
      <c r="M28" s="610"/>
      <c r="N28" s="610"/>
      <c r="O28" s="610"/>
      <c r="P28" s="610"/>
      <c r="Q28" s="610"/>
      <c r="R28" s="610"/>
    </row>
    <row r="29" spans="1:18" ht="27">
      <c r="A29" s="610" t="str">
        <f>В!A2</f>
        <v>ФЕДЕРАЦИЯ СПОРТИВНОЙ БОРЬБЫ КЕМЕРОВСКОЙ ОБЛАСТИ</v>
      </c>
      <c r="B29" s="610"/>
      <c r="C29" s="610"/>
      <c r="D29" s="610"/>
      <c r="E29" s="610"/>
      <c r="F29" s="610"/>
      <c r="G29" s="610"/>
      <c r="H29" s="610"/>
      <c r="I29" s="610"/>
      <c r="J29" s="610"/>
      <c r="K29" s="610"/>
      <c r="L29" s="610"/>
      <c r="M29" s="610"/>
      <c r="N29" s="610"/>
      <c r="O29" s="610"/>
      <c r="P29" s="610"/>
      <c r="Q29" s="610"/>
      <c r="R29" s="610"/>
    </row>
    <row r="31" spans="1:18" ht="69.75" customHeight="1">
      <c r="A31" s="611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31" s="611"/>
      <c r="C31" s="611"/>
      <c r="D31" s="611"/>
      <c r="E31" s="611"/>
      <c r="F31" s="611"/>
      <c r="G31" s="611"/>
      <c r="H31" s="611"/>
      <c r="I31" s="611"/>
      <c r="J31" s="611"/>
      <c r="K31" s="611"/>
      <c r="L31" s="611"/>
      <c r="M31" s="611"/>
      <c r="N31" s="611"/>
      <c r="O31" s="611"/>
      <c r="P31" s="611"/>
      <c r="Q31" s="611"/>
      <c r="R31" s="611"/>
    </row>
    <row r="32" spans="1:18" ht="18.7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</row>
    <row r="33" spans="1:18" ht="46.5">
      <c r="A33" s="612" t="s">
        <v>48</v>
      </c>
      <c r="B33" s="612"/>
      <c r="C33" s="612"/>
      <c r="D33" s="612"/>
      <c r="E33" s="612"/>
      <c r="F33" s="612"/>
      <c r="G33" s="612"/>
      <c r="H33" s="612"/>
      <c r="I33" s="612"/>
      <c r="J33" s="612"/>
      <c r="K33" s="612"/>
      <c r="L33" s="612"/>
      <c r="M33" s="612"/>
      <c r="N33" s="612"/>
      <c r="O33" s="612"/>
      <c r="P33" s="612"/>
      <c r="Q33" s="612"/>
      <c r="R33" s="612"/>
    </row>
    <row r="34" spans="1:18">
      <c r="C34" s="608">
        <f>В!B8</f>
        <v>50</v>
      </c>
    </row>
    <row r="35" spans="1:18" ht="55.5" customHeight="1">
      <c r="A35" s="2"/>
      <c r="B35" s="158" t="s">
        <v>35</v>
      </c>
      <c r="C35" s="609"/>
      <c r="D35" s="19"/>
      <c r="E35" s="159" t="s">
        <v>3</v>
      </c>
      <c r="F35" s="2"/>
      <c r="G35" s="623" t="s">
        <v>4</v>
      </c>
      <c r="H35" s="623"/>
      <c r="I35" s="606" t="str">
        <f>В!F8</f>
        <v>А</v>
      </c>
      <c r="J35" s="606"/>
      <c r="K35" s="2"/>
      <c r="L35" s="2"/>
      <c r="M35" s="140" t="str">
        <f>В!H8</f>
        <v>01-02 мая 2022г</v>
      </c>
      <c r="N35" s="1"/>
      <c r="O35" s="4"/>
      <c r="P35" s="4"/>
      <c r="Q35" s="4"/>
      <c r="R35" s="4"/>
    </row>
    <row r="36" spans="1:18" ht="26.25" customHeight="1">
      <c r="A36" s="2"/>
      <c r="B36" s="2"/>
      <c r="C36" s="2"/>
      <c r="D36" s="2"/>
      <c r="E36" s="2"/>
      <c r="F36" s="2"/>
      <c r="G36" s="623"/>
      <c r="H36" s="623"/>
      <c r="I36" s="607"/>
      <c r="J36" s="607"/>
      <c r="K36" s="2"/>
      <c r="L36" s="2"/>
      <c r="M36" s="80" t="str">
        <f>В!H9</f>
        <v>п.Трудармейский (Кемеровская область - Кузбасс)</v>
      </c>
      <c r="O36" s="2"/>
      <c r="P36" s="2"/>
      <c r="Q36" s="2"/>
      <c r="R36" s="2"/>
    </row>
    <row r="37" spans="1:18" ht="15.75" thickBot="1"/>
    <row r="38" spans="1:18" ht="24" customHeight="1" thickBot="1">
      <c r="A38" s="597" t="s">
        <v>24</v>
      </c>
      <c r="B38" s="613" t="s">
        <v>25</v>
      </c>
      <c r="C38" s="613" t="s">
        <v>36</v>
      </c>
      <c r="D38" s="17"/>
      <c r="E38" s="599" t="s">
        <v>12</v>
      </c>
      <c r="F38" s="599" t="s">
        <v>32</v>
      </c>
      <c r="G38" s="599" t="s">
        <v>26</v>
      </c>
      <c r="H38" s="615" t="s">
        <v>37</v>
      </c>
      <c r="I38" s="615"/>
      <c r="J38" s="615"/>
      <c r="K38" s="616"/>
      <c r="L38" s="615"/>
      <c r="M38" s="615"/>
      <c r="N38" s="615"/>
      <c r="O38" s="616"/>
      <c r="P38" s="617" t="s">
        <v>38</v>
      </c>
      <c r="Q38" s="619" t="s">
        <v>39</v>
      </c>
      <c r="R38" s="621" t="s">
        <v>40</v>
      </c>
    </row>
    <row r="39" spans="1:18" ht="40.5" customHeight="1" thickBot="1">
      <c r="A39" s="598"/>
      <c r="B39" s="614"/>
      <c r="C39" s="614"/>
      <c r="D39" s="18"/>
      <c r="E39" s="600"/>
      <c r="F39" s="600"/>
      <c r="G39" s="600"/>
      <c r="H39" s="153">
        <v>1</v>
      </c>
      <c r="I39" s="153">
        <v>2</v>
      </c>
      <c r="J39" s="154">
        <v>3</v>
      </c>
      <c r="K39" s="16" t="s">
        <v>42</v>
      </c>
      <c r="L39" s="155">
        <v>4</v>
      </c>
      <c r="M39" s="156">
        <v>5</v>
      </c>
      <c r="N39" s="157">
        <v>6</v>
      </c>
      <c r="O39" s="16" t="s">
        <v>43</v>
      </c>
      <c r="P39" s="618"/>
      <c r="Q39" s="620"/>
      <c r="R39" s="622"/>
    </row>
    <row r="40" spans="1:18" ht="30" customHeight="1">
      <c r="A40" s="638">
        <v>3</v>
      </c>
      <c r="B40" s="654" t="str">
        <f>В!D15</f>
        <v>ФЕДОРОВА Анжелика</v>
      </c>
      <c r="C40" s="591" t="str">
        <f>В!E15</f>
        <v>Казимирская Ирина Антоновна
Казимирский Виталий Викторович</v>
      </c>
      <c r="D40" s="160"/>
      <c r="E40" s="591" t="str">
        <f>В!G15</f>
        <v>МС</v>
      </c>
      <c r="F40" s="661" t="str">
        <f>В!H15</f>
        <v>05.11.1997</v>
      </c>
      <c r="G40" s="591" t="str">
        <f>В!I15</f>
        <v>Кемеровская область</v>
      </c>
      <c r="H40" s="632"/>
      <c r="I40" s="632"/>
      <c r="J40" s="632"/>
      <c r="K40" s="624"/>
      <c r="L40" s="636"/>
      <c r="M40" s="632"/>
      <c r="N40" s="632"/>
      <c r="O40" s="624"/>
      <c r="P40" s="636"/>
      <c r="Q40" s="630"/>
      <c r="R40" s="624"/>
    </row>
    <row r="41" spans="1:18" ht="30" customHeight="1">
      <c r="A41" s="639"/>
      <c r="B41" s="655"/>
      <c r="C41" s="579"/>
      <c r="D41" s="123"/>
      <c r="E41" s="579"/>
      <c r="F41" s="579"/>
      <c r="G41" s="579"/>
      <c r="H41" s="630"/>
      <c r="I41" s="630"/>
      <c r="J41" s="630"/>
      <c r="K41" s="625"/>
      <c r="L41" s="637"/>
      <c r="M41" s="630"/>
      <c r="N41" s="630"/>
      <c r="O41" s="625"/>
      <c r="P41" s="637"/>
      <c r="Q41" s="631"/>
      <c r="R41" s="625"/>
    </row>
    <row r="42" spans="1:18" ht="30" customHeight="1">
      <c r="A42" s="626">
        <v>1</v>
      </c>
      <c r="B42" s="628" t="str">
        <f>В!D11</f>
        <v>ЦЫБЕНОВА Ханда</v>
      </c>
      <c r="C42" s="578" t="str">
        <f>В!E11</f>
        <v>Дашинимаев Б.Б. Цыденжапов Ц.А. Джиганчин К. К.</v>
      </c>
      <c r="D42" s="161"/>
      <c r="E42" s="578" t="str">
        <f>В!G11</f>
        <v>МС</v>
      </c>
      <c r="F42" s="660" t="str">
        <f>В!H11</f>
        <v>26.07.2000</v>
      </c>
      <c r="G42" s="578" t="str">
        <f>В!I11</f>
        <v>Иркутская область - Республика Бурятия</v>
      </c>
      <c r="H42" s="634"/>
      <c r="I42" s="634"/>
      <c r="J42" s="634"/>
      <c r="K42" s="650"/>
      <c r="L42" s="652"/>
      <c r="M42" s="634"/>
      <c r="N42" s="634"/>
      <c r="O42" s="650"/>
      <c r="P42" s="648"/>
      <c r="Q42" s="634"/>
      <c r="R42" s="650"/>
    </row>
    <row r="43" spans="1:18" ht="30" customHeight="1" thickBot="1">
      <c r="A43" s="627"/>
      <c r="B43" s="629"/>
      <c r="C43" s="633"/>
      <c r="D43" s="162"/>
      <c r="E43" s="633"/>
      <c r="F43" s="633"/>
      <c r="G43" s="633"/>
      <c r="H43" s="635"/>
      <c r="I43" s="635"/>
      <c r="J43" s="635"/>
      <c r="K43" s="651"/>
      <c r="L43" s="653"/>
      <c r="M43" s="635"/>
      <c r="N43" s="635"/>
      <c r="O43" s="651"/>
      <c r="P43" s="649"/>
      <c r="Q43" s="635"/>
      <c r="R43" s="651"/>
    </row>
    <row r="44" spans="1:18" ht="30" customHeight="1" thickTop="1">
      <c r="A44" s="656">
        <v>2</v>
      </c>
      <c r="B44" s="658" t="str">
        <f>В!D13</f>
        <v>БЕКТИНА Галина</v>
      </c>
      <c r="C44" s="640" t="str">
        <f>В!E13</f>
        <v>Джиганчин К.К.
Куликов К.А.</v>
      </c>
      <c r="D44" s="662"/>
      <c r="E44" s="640" t="str">
        <f>В!G13</f>
        <v>КМС</v>
      </c>
      <c r="F44" s="663" t="str">
        <f>В!H13</f>
        <v>07.12.1998</v>
      </c>
      <c r="G44" s="640" t="str">
        <f>В!I13</f>
        <v>Иркутская область</v>
      </c>
      <c r="H44" s="642" t="s">
        <v>44</v>
      </c>
      <c r="I44" s="643"/>
      <c r="J44" s="643"/>
      <c r="K44" s="643"/>
      <c r="L44" s="643"/>
      <c r="M44" s="643"/>
      <c r="N44" s="643"/>
      <c r="O44" s="643"/>
      <c r="P44" s="643"/>
      <c r="Q44" s="643"/>
      <c r="R44" s="644"/>
    </row>
    <row r="45" spans="1:18" ht="30" customHeight="1">
      <c r="A45" s="657"/>
      <c r="B45" s="659"/>
      <c r="C45" s="641"/>
      <c r="D45" s="640"/>
      <c r="E45" s="641"/>
      <c r="F45" s="641"/>
      <c r="G45" s="641"/>
      <c r="H45" s="645"/>
      <c r="I45" s="646"/>
      <c r="J45" s="646"/>
      <c r="K45" s="646"/>
      <c r="L45" s="646"/>
      <c r="M45" s="646"/>
      <c r="N45" s="646"/>
      <c r="O45" s="646"/>
      <c r="P45" s="646"/>
      <c r="Q45" s="646"/>
      <c r="R45" s="647"/>
    </row>
    <row r="46" spans="1:18" ht="24" customHeight="1"/>
    <row r="47" spans="1:18" ht="24" customHeight="1"/>
    <row r="48" spans="1:18" ht="24" customHeight="1">
      <c r="B48" s="80" t="s">
        <v>45</v>
      </c>
      <c r="C48" s="80"/>
      <c r="D48" s="80"/>
      <c r="E48" s="80"/>
      <c r="F48" s="80"/>
      <c r="G48" s="80"/>
      <c r="H48" s="80"/>
      <c r="I48" s="80" t="s">
        <v>46</v>
      </c>
      <c r="J48" s="80"/>
      <c r="K48" s="80"/>
      <c r="L48" s="80"/>
      <c r="M48" s="80"/>
    </row>
    <row r="49" spans="1:18" ht="24" customHeight="1"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</row>
    <row r="50" spans="1:18" ht="24" customHeight="1">
      <c r="B50" s="80" t="s">
        <v>47</v>
      </c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</row>
    <row r="55" spans="1:18" ht="27">
      <c r="A55" s="610" t="str">
        <f>В!A1</f>
        <v>ФЕДЕРАЦИЯ СПОРТИВНОЙ БОРЬБЫ РОССИИ</v>
      </c>
      <c r="B55" s="610"/>
      <c r="C55" s="610"/>
      <c r="D55" s="610"/>
      <c r="E55" s="610"/>
      <c r="F55" s="610"/>
      <c r="G55" s="610"/>
      <c r="H55" s="610"/>
      <c r="I55" s="610"/>
      <c r="J55" s="610"/>
      <c r="K55" s="610"/>
      <c r="L55" s="610"/>
      <c r="M55" s="610"/>
      <c r="N55" s="610"/>
      <c r="O55" s="610"/>
      <c r="P55" s="610"/>
      <c r="Q55" s="610"/>
      <c r="R55" s="610"/>
    </row>
    <row r="56" spans="1:18" ht="27">
      <c r="A56" s="610" t="str">
        <f>В!A2</f>
        <v>ФЕДЕРАЦИЯ СПОРТИВНОЙ БОРЬБЫ КЕМЕРОВСКОЙ ОБЛАСТИ</v>
      </c>
      <c r="B56" s="610"/>
      <c r="C56" s="610"/>
      <c r="D56" s="610"/>
      <c r="E56" s="610"/>
      <c r="F56" s="610"/>
      <c r="G56" s="610"/>
      <c r="H56" s="610"/>
      <c r="I56" s="610"/>
      <c r="J56" s="610"/>
      <c r="K56" s="610"/>
      <c r="L56" s="610"/>
      <c r="M56" s="610"/>
      <c r="N56" s="610"/>
      <c r="O56" s="610"/>
      <c r="P56" s="610"/>
      <c r="Q56" s="610"/>
      <c r="R56" s="610"/>
    </row>
    <row r="58" spans="1:18" ht="87.75" customHeight="1">
      <c r="A58" s="611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58" s="611"/>
      <c r="C58" s="611"/>
      <c r="D58" s="611"/>
      <c r="E58" s="611"/>
      <c r="F58" s="611"/>
      <c r="G58" s="611"/>
      <c r="H58" s="611"/>
      <c r="I58" s="611"/>
      <c r="J58" s="611"/>
      <c r="K58" s="611"/>
      <c r="L58" s="611"/>
      <c r="M58" s="611"/>
      <c r="N58" s="611"/>
      <c r="O58" s="611"/>
      <c r="P58" s="611"/>
      <c r="Q58" s="611"/>
      <c r="R58" s="611"/>
    </row>
    <row r="59" spans="1:18" ht="18.7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</row>
    <row r="60" spans="1:18" ht="46.5">
      <c r="A60" s="612" t="s">
        <v>49</v>
      </c>
      <c r="B60" s="612"/>
      <c r="C60" s="612"/>
      <c r="D60" s="612"/>
      <c r="E60" s="612"/>
      <c r="F60" s="612"/>
      <c r="G60" s="612"/>
      <c r="H60" s="612"/>
      <c r="I60" s="612"/>
      <c r="J60" s="612"/>
      <c r="K60" s="612"/>
      <c r="L60" s="612"/>
      <c r="M60" s="612"/>
      <c r="N60" s="612"/>
      <c r="O60" s="612"/>
      <c r="P60" s="612"/>
      <c r="Q60" s="612"/>
      <c r="R60" s="612"/>
    </row>
    <row r="61" spans="1:18" ht="24">
      <c r="C61" s="606">
        <f>В!B8</f>
        <v>50</v>
      </c>
      <c r="E61" s="75"/>
      <c r="I61" s="606" t="str">
        <f>В!F8</f>
        <v>А</v>
      </c>
      <c r="J61" s="606"/>
    </row>
    <row r="62" spans="1:18" ht="33.75" customHeight="1">
      <c r="A62" s="2"/>
      <c r="B62" s="158" t="s">
        <v>35</v>
      </c>
      <c r="C62" s="607"/>
      <c r="D62" s="19"/>
      <c r="E62" s="159" t="s">
        <v>3</v>
      </c>
      <c r="F62" s="2"/>
      <c r="G62" s="623" t="s">
        <v>4</v>
      </c>
      <c r="H62" s="623"/>
      <c r="I62" s="606"/>
      <c r="J62" s="606"/>
      <c r="K62" s="2"/>
      <c r="L62" s="2"/>
      <c r="M62" s="140" t="str">
        <f>В!H8</f>
        <v>01-02 мая 2022г</v>
      </c>
      <c r="N62" s="1"/>
      <c r="O62" s="4"/>
      <c r="P62" s="4"/>
      <c r="Q62" s="4"/>
      <c r="R62" s="4"/>
    </row>
    <row r="63" spans="1:18" ht="26.25" customHeight="1">
      <c r="A63" s="2"/>
      <c r="B63" s="2"/>
      <c r="C63" s="2"/>
      <c r="D63" s="2"/>
      <c r="E63" s="2"/>
      <c r="F63" s="2"/>
      <c r="G63" s="623"/>
      <c r="H63" s="623"/>
      <c r="I63" s="607"/>
      <c r="J63" s="607"/>
      <c r="K63" s="2"/>
      <c r="L63" s="2"/>
      <c r="M63" s="80" t="str">
        <f>В!H9</f>
        <v>п.Трудармейский (Кемеровская область - Кузбасс)</v>
      </c>
      <c r="O63" s="2"/>
      <c r="P63" s="2"/>
      <c r="Q63" s="2"/>
      <c r="R63" s="2"/>
    </row>
    <row r="64" spans="1:18" ht="15.75" thickBot="1"/>
    <row r="65" spans="1:18" ht="24" customHeight="1" thickBot="1">
      <c r="A65" s="597" t="s">
        <v>24</v>
      </c>
      <c r="B65" s="613" t="s">
        <v>25</v>
      </c>
      <c r="C65" s="613" t="s">
        <v>36</v>
      </c>
      <c r="D65" s="17"/>
      <c r="E65" s="599" t="s">
        <v>12</v>
      </c>
      <c r="F65" s="599" t="s">
        <v>32</v>
      </c>
      <c r="G65" s="599" t="s">
        <v>26</v>
      </c>
      <c r="H65" s="615" t="s">
        <v>37</v>
      </c>
      <c r="I65" s="615"/>
      <c r="J65" s="615"/>
      <c r="K65" s="616"/>
      <c r="L65" s="615"/>
      <c r="M65" s="615"/>
      <c r="N65" s="615"/>
      <c r="O65" s="616"/>
      <c r="P65" s="617" t="s">
        <v>38</v>
      </c>
      <c r="Q65" s="619" t="s">
        <v>39</v>
      </c>
      <c r="R65" s="621" t="s">
        <v>40</v>
      </c>
    </row>
    <row r="66" spans="1:18" ht="40.5" customHeight="1" thickBot="1">
      <c r="A66" s="598"/>
      <c r="B66" s="614"/>
      <c r="C66" s="614"/>
      <c r="D66" s="18"/>
      <c r="E66" s="600"/>
      <c r="F66" s="600"/>
      <c r="G66" s="600"/>
      <c r="H66" s="153">
        <v>1</v>
      </c>
      <c r="I66" s="153">
        <v>2</v>
      </c>
      <c r="J66" s="154">
        <v>3</v>
      </c>
      <c r="K66" s="16" t="s">
        <v>42</v>
      </c>
      <c r="L66" s="155">
        <v>4</v>
      </c>
      <c r="M66" s="156">
        <v>5</v>
      </c>
      <c r="N66" s="157">
        <v>6</v>
      </c>
      <c r="O66" s="16" t="s">
        <v>43</v>
      </c>
      <c r="P66" s="618"/>
      <c r="Q66" s="620"/>
      <c r="R66" s="622"/>
    </row>
    <row r="67" spans="1:18" ht="30" customHeight="1">
      <c r="A67" s="638">
        <v>2</v>
      </c>
      <c r="B67" s="654" t="str">
        <f>В!D13</f>
        <v>БЕКТИНА Галина</v>
      </c>
      <c r="C67" s="591" t="str">
        <f>В!E13</f>
        <v>Джиганчин К.К.
Куликов К.А.</v>
      </c>
      <c r="D67" s="131"/>
      <c r="E67" s="591" t="str">
        <f>В!G13</f>
        <v>КМС</v>
      </c>
      <c r="F67" s="661" t="str">
        <f>В!H13</f>
        <v>07.12.1998</v>
      </c>
      <c r="G67" s="591" t="str">
        <f>В!I13</f>
        <v>Иркутская область</v>
      </c>
      <c r="H67" s="670"/>
      <c r="I67" s="670"/>
      <c r="J67" s="670"/>
      <c r="K67" s="664"/>
      <c r="L67" s="666"/>
      <c r="M67" s="670"/>
      <c r="N67" s="670"/>
      <c r="O67" s="664"/>
      <c r="P67" s="666"/>
      <c r="Q67" s="668"/>
      <c r="R67" s="664"/>
    </row>
    <row r="68" spans="1:18" ht="30" customHeight="1">
      <c r="A68" s="639"/>
      <c r="B68" s="655"/>
      <c r="C68" s="579"/>
      <c r="D68" s="116"/>
      <c r="E68" s="579"/>
      <c r="F68" s="579"/>
      <c r="G68" s="579"/>
      <c r="H68" s="668"/>
      <c r="I68" s="668"/>
      <c r="J68" s="668"/>
      <c r="K68" s="665"/>
      <c r="L68" s="667"/>
      <c r="M68" s="668"/>
      <c r="N68" s="668"/>
      <c r="O68" s="665"/>
      <c r="P68" s="667"/>
      <c r="Q68" s="669"/>
      <c r="R68" s="665"/>
    </row>
    <row r="69" spans="1:18" ht="30" customHeight="1">
      <c r="A69" s="626">
        <v>3</v>
      </c>
      <c r="B69" s="628" t="str">
        <f>В!D15</f>
        <v>ФЕДОРОВА Анжелика</v>
      </c>
      <c r="C69" s="578" t="str">
        <f>В!E15</f>
        <v>Казимирская Ирина Антоновна
Казимирский Виталий Викторович</v>
      </c>
      <c r="D69" s="115"/>
      <c r="E69" s="578" t="str">
        <f>В!G15</f>
        <v>МС</v>
      </c>
      <c r="F69" s="660" t="str">
        <f>В!H15</f>
        <v>05.11.1997</v>
      </c>
      <c r="G69" s="578" t="str">
        <f>В!I15</f>
        <v>Кемеровская область</v>
      </c>
      <c r="H69" s="678"/>
      <c r="I69" s="678"/>
      <c r="J69" s="678"/>
      <c r="K69" s="680"/>
      <c r="L69" s="684"/>
      <c r="M69" s="678"/>
      <c r="N69" s="678"/>
      <c r="O69" s="680"/>
      <c r="P69" s="682"/>
      <c r="Q69" s="678"/>
      <c r="R69" s="680"/>
    </row>
    <row r="70" spans="1:18" ht="30" customHeight="1" thickBot="1">
      <c r="A70" s="627"/>
      <c r="B70" s="629"/>
      <c r="C70" s="633"/>
      <c r="D70" s="132"/>
      <c r="E70" s="633"/>
      <c r="F70" s="633"/>
      <c r="G70" s="633"/>
      <c r="H70" s="679"/>
      <c r="I70" s="679"/>
      <c r="J70" s="679"/>
      <c r="K70" s="681"/>
      <c r="L70" s="685"/>
      <c r="M70" s="679"/>
      <c r="N70" s="679"/>
      <c r="O70" s="681"/>
      <c r="P70" s="683"/>
      <c r="Q70" s="679"/>
      <c r="R70" s="681"/>
    </row>
    <row r="71" spans="1:18" ht="30" customHeight="1" thickTop="1">
      <c r="A71" s="656">
        <v>1</v>
      </c>
      <c r="B71" s="658" t="str">
        <f>В!D11</f>
        <v>ЦЫБЕНОВА Ханда</v>
      </c>
      <c r="C71" s="640" t="str">
        <f>В!E11</f>
        <v>Дашинимаев Б.Б. Цыденжапов Ц.А. Джиганчин К. К.</v>
      </c>
      <c r="D71" s="676"/>
      <c r="E71" s="640" t="str">
        <f>В!G11</f>
        <v>МС</v>
      </c>
      <c r="F71" s="663" t="str">
        <f>В!H11</f>
        <v>26.07.2000</v>
      </c>
      <c r="G71" s="640" t="str">
        <f>В!I11</f>
        <v>Иркутская область - Республика Бурятия</v>
      </c>
      <c r="H71" s="671" t="s">
        <v>44</v>
      </c>
      <c r="I71" s="672"/>
      <c r="J71" s="672"/>
      <c r="K71" s="672"/>
      <c r="L71" s="672"/>
      <c r="M71" s="672"/>
      <c r="N71" s="672"/>
      <c r="O71" s="672"/>
      <c r="P71" s="672"/>
      <c r="Q71" s="672"/>
      <c r="R71" s="673"/>
    </row>
    <row r="72" spans="1:18" ht="30" customHeight="1">
      <c r="A72" s="657"/>
      <c r="B72" s="659"/>
      <c r="C72" s="641"/>
      <c r="D72" s="677"/>
      <c r="E72" s="641"/>
      <c r="F72" s="641"/>
      <c r="G72" s="641"/>
      <c r="H72" s="570"/>
      <c r="I72" s="674"/>
      <c r="J72" s="674"/>
      <c r="K72" s="674"/>
      <c r="L72" s="674"/>
      <c r="M72" s="674"/>
      <c r="N72" s="674"/>
      <c r="O72" s="674"/>
      <c r="P72" s="674"/>
      <c r="Q72" s="674"/>
      <c r="R72" s="675"/>
    </row>
    <row r="73" spans="1:18" ht="24" customHeight="1"/>
    <row r="74" spans="1:18" ht="24" customHeight="1"/>
    <row r="75" spans="1:18" ht="28.5">
      <c r="B75" s="103" t="s">
        <v>45</v>
      </c>
      <c r="C75" s="103"/>
      <c r="D75" s="103"/>
      <c r="E75" s="103"/>
      <c r="F75" s="103"/>
      <c r="G75" s="103"/>
      <c r="H75" s="103"/>
      <c r="I75" s="103" t="s">
        <v>46</v>
      </c>
      <c r="J75" s="103"/>
      <c r="K75" s="103"/>
      <c r="L75" s="103"/>
      <c r="M75" s="103"/>
      <c r="N75" s="103"/>
      <c r="O75" s="103"/>
      <c r="P75" s="103"/>
      <c r="Q75" s="103"/>
    </row>
    <row r="76" spans="1:18" ht="28.5">
      <c r="B76" s="103"/>
      <c r="C76" s="103"/>
      <c r="D76" s="103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</row>
    <row r="77" spans="1:18" ht="28.5">
      <c r="B77" s="103" t="s">
        <v>47</v>
      </c>
      <c r="C77" s="103"/>
      <c r="D77" s="103"/>
      <c r="E77" s="103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</row>
    <row r="78" spans="1:18" ht="18.7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</sheetData>
  <mergeCells count="179">
    <mergeCell ref="G62:H63"/>
    <mergeCell ref="G71:G72"/>
    <mergeCell ref="H71:R72"/>
    <mergeCell ref="A71:A72"/>
    <mergeCell ref="B71:B72"/>
    <mergeCell ref="C71:C72"/>
    <mergeCell ref="D71:D72"/>
    <mergeCell ref="E71:E72"/>
    <mergeCell ref="F71:F72"/>
    <mergeCell ref="M69:M70"/>
    <mergeCell ref="N69:N70"/>
    <mergeCell ref="O69:O70"/>
    <mergeCell ref="P69:P70"/>
    <mergeCell ref="Q69:Q70"/>
    <mergeCell ref="R69:R70"/>
    <mergeCell ref="G69:G70"/>
    <mergeCell ref="H69:H70"/>
    <mergeCell ref="I69:I70"/>
    <mergeCell ref="J69:J70"/>
    <mergeCell ref="K69:K70"/>
    <mergeCell ref="L69:L70"/>
    <mergeCell ref="A69:A70"/>
    <mergeCell ref="B69:B70"/>
    <mergeCell ref="C69:C70"/>
    <mergeCell ref="E69:E70"/>
    <mergeCell ref="F69:F70"/>
    <mergeCell ref="H67:H68"/>
    <mergeCell ref="I67:I68"/>
    <mergeCell ref="J67:J68"/>
    <mergeCell ref="K67:K68"/>
    <mergeCell ref="H65:O65"/>
    <mergeCell ref="P65:P66"/>
    <mergeCell ref="Q65:Q66"/>
    <mergeCell ref="R65:R66"/>
    <mergeCell ref="O67:O68"/>
    <mergeCell ref="P67:P68"/>
    <mergeCell ref="Q67:Q68"/>
    <mergeCell ref="R67:R68"/>
    <mergeCell ref="L67:L68"/>
    <mergeCell ref="M67:M68"/>
    <mergeCell ref="N67:N68"/>
    <mergeCell ref="A67:A68"/>
    <mergeCell ref="B67:B68"/>
    <mergeCell ref="C67:C68"/>
    <mergeCell ref="E67:E68"/>
    <mergeCell ref="F67:F68"/>
    <mergeCell ref="G67:G68"/>
    <mergeCell ref="A65:A66"/>
    <mergeCell ref="B65:B66"/>
    <mergeCell ref="C65:C66"/>
    <mergeCell ref="E65:E66"/>
    <mergeCell ref="F65:F66"/>
    <mergeCell ref="G65:G66"/>
    <mergeCell ref="H44:R45"/>
    <mergeCell ref="A55:R55"/>
    <mergeCell ref="A56:R56"/>
    <mergeCell ref="A58:R58"/>
    <mergeCell ref="A60:R60"/>
    <mergeCell ref="A44:A45"/>
    <mergeCell ref="B44:B45"/>
    <mergeCell ref="C44:C45"/>
    <mergeCell ref="D44:D45"/>
    <mergeCell ref="E44:E45"/>
    <mergeCell ref="F44:F45"/>
    <mergeCell ref="G44:G45"/>
    <mergeCell ref="P42:P43"/>
    <mergeCell ref="Q42:Q43"/>
    <mergeCell ref="R42:R43"/>
    <mergeCell ref="H42:H43"/>
    <mergeCell ref="I42:I43"/>
    <mergeCell ref="J42:J43"/>
    <mergeCell ref="K42:K43"/>
    <mergeCell ref="L42:L43"/>
    <mergeCell ref="M42:M43"/>
    <mergeCell ref="A42:A43"/>
    <mergeCell ref="B42:B43"/>
    <mergeCell ref="C42:C43"/>
    <mergeCell ref="E42:E43"/>
    <mergeCell ref="F42:F43"/>
    <mergeCell ref="G42:G43"/>
    <mergeCell ref="M40:M41"/>
    <mergeCell ref="N40:N41"/>
    <mergeCell ref="O40:O41"/>
    <mergeCell ref="N42:N43"/>
    <mergeCell ref="O42:O43"/>
    <mergeCell ref="A40:A41"/>
    <mergeCell ref="B40:B41"/>
    <mergeCell ref="C40:C41"/>
    <mergeCell ref="E40:E41"/>
    <mergeCell ref="F40:F41"/>
    <mergeCell ref="P40:P41"/>
    <mergeCell ref="Q40:Q41"/>
    <mergeCell ref="R40:R41"/>
    <mergeCell ref="G40:G41"/>
    <mergeCell ref="H40:H41"/>
    <mergeCell ref="I40:I41"/>
    <mergeCell ref="J40:J41"/>
    <mergeCell ref="K40:K41"/>
    <mergeCell ref="L40:L41"/>
    <mergeCell ref="A28:R28"/>
    <mergeCell ref="A29:R29"/>
    <mergeCell ref="A31:R31"/>
    <mergeCell ref="A33:R33"/>
    <mergeCell ref="A38:A39"/>
    <mergeCell ref="B38:B39"/>
    <mergeCell ref="C38:C39"/>
    <mergeCell ref="E38:E39"/>
    <mergeCell ref="F38:F39"/>
    <mergeCell ref="G38:G39"/>
    <mergeCell ref="H38:O38"/>
    <mergeCell ref="P38:P39"/>
    <mergeCell ref="Q38:Q39"/>
    <mergeCell ref="R38:R39"/>
    <mergeCell ref="I35:J36"/>
    <mergeCell ref="G35:H36"/>
    <mergeCell ref="A13:A14"/>
    <mergeCell ref="G17:G18"/>
    <mergeCell ref="H17:R18"/>
    <mergeCell ref="P15:P16"/>
    <mergeCell ref="Q15:Q16"/>
    <mergeCell ref="R15:R16"/>
    <mergeCell ref="J15:J16"/>
    <mergeCell ref="K15:K16"/>
    <mergeCell ref="L15:L16"/>
    <mergeCell ref="M15:M16"/>
    <mergeCell ref="N15:N16"/>
    <mergeCell ref="O15:O16"/>
    <mergeCell ref="B13:B14"/>
    <mergeCell ref="C13:C14"/>
    <mergeCell ref="D13:D14"/>
    <mergeCell ref="A17:A18"/>
    <mergeCell ref="B17:B18"/>
    <mergeCell ref="C17:C18"/>
    <mergeCell ref="D17:D18"/>
    <mergeCell ref="E17:E18"/>
    <mergeCell ref="F17:F18"/>
    <mergeCell ref="N13:N14"/>
    <mergeCell ref="O13:O14"/>
    <mergeCell ref="P13:P14"/>
    <mergeCell ref="Q13:Q14"/>
    <mergeCell ref="F13:F14"/>
    <mergeCell ref="G13:G14"/>
    <mergeCell ref="H13:H14"/>
    <mergeCell ref="I13:I14"/>
    <mergeCell ref="J13:J14"/>
    <mergeCell ref="K13:K14"/>
    <mergeCell ref="C15:C16"/>
    <mergeCell ref="D15:D16"/>
    <mergeCell ref="E15:E16"/>
    <mergeCell ref="F15:F16"/>
    <mergeCell ref="G15:G16"/>
    <mergeCell ref="H15:H16"/>
    <mergeCell ref="I15:I16"/>
    <mergeCell ref="L13:L14"/>
    <mergeCell ref="M13:M14"/>
    <mergeCell ref="C61:C62"/>
    <mergeCell ref="I61:J63"/>
    <mergeCell ref="C7:C8"/>
    <mergeCell ref="C34:C35"/>
    <mergeCell ref="A1:R1"/>
    <mergeCell ref="A2:R2"/>
    <mergeCell ref="A4:R4"/>
    <mergeCell ref="A6:R6"/>
    <mergeCell ref="A11:A12"/>
    <mergeCell ref="B11:B12"/>
    <mergeCell ref="C11:C12"/>
    <mergeCell ref="E11:E12"/>
    <mergeCell ref="F11:F12"/>
    <mergeCell ref="G11:G12"/>
    <mergeCell ref="H11:O11"/>
    <mergeCell ref="P11:P12"/>
    <mergeCell ref="Q11:Q12"/>
    <mergeCell ref="R11:R12"/>
    <mergeCell ref="I8:J9"/>
    <mergeCell ref="G8:H9"/>
    <mergeCell ref="E13:E14"/>
    <mergeCell ref="R13:R14"/>
    <mergeCell ref="A15:A16"/>
    <mergeCell ref="B15:B16"/>
  </mergeCells>
  <pageMargins left="0.70866141732283472" right="0.19685039370078741" top="0.74803149606299213" bottom="0.74803149606299213" header="0.31496062992125984" footer="0.31496062992125984"/>
  <pageSetup paperSize="9" scale="58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03"/>
  <sheetViews>
    <sheetView view="pageBreakPreview" topLeftCell="A19" zoomScale="65" zoomScaleNormal="70" zoomScaleSheetLayoutView="65" workbookViewId="0">
      <selection activeCell="AB33" sqref="AB33:AC33"/>
    </sheetView>
  </sheetViews>
  <sheetFormatPr defaultRowHeight="15"/>
  <cols>
    <col min="1" max="1" width="1.28515625" customWidth="1"/>
    <col min="2" max="3" width="5.7109375" customWidth="1"/>
    <col min="4" max="4" width="43.28515625" customWidth="1"/>
    <col min="5" max="5" width="7.42578125" customWidth="1"/>
    <col min="6" max="6" width="1.42578125" customWidth="1"/>
    <col min="7" max="7" width="1.28515625" customWidth="1"/>
    <col min="8" max="9" width="5.7109375" customWidth="1"/>
    <col min="10" max="10" width="25.7109375" customWidth="1"/>
    <col min="11" max="12" width="2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2.7109375" customWidth="1"/>
    <col min="23" max="24" width="5.7109375" customWidth="1"/>
    <col min="25" max="25" width="25.7109375" customWidth="1"/>
    <col min="26" max="26" width="3.7109375" customWidth="1"/>
    <col min="27" max="27" width="3.85546875" customWidth="1"/>
    <col min="28" max="28" width="5.7109375" customWidth="1"/>
    <col min="29" max="29" width="25.7109375" customWidth="1"/>
  </cols>
  <sheetData>
    <row r="1" spans="2:29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</row>
    <row r="2" spans="2:29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</row>
    <row r="3" spans="2:29" ht="21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2:29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</row>
    <row r="6" spans="2:29" ht="72.75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2"/>
    </row>
    <row r="7" spans="2:29" ht="21" customHeight="1"/>
    <row r="8" spans="2:29" ht="27" customHeight="1">
      <c r="C8" s="253" t="str">
        <f>В!H8</f>
        <v>01-02 мая 2022г</v>
      </c>
      <c r="D8" s="1"/>
      <c r="E8" s="1"/>
      <c r="F8" s="1"/>
      <c r="G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</row>
    <row r="9" spans="2:29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1192" t="s">
        <v>207</v>
      </c>
      <c r="W9" s="1192"/>
      <c r="X9" s="1192"/>
      <c r="Y9" s="1192"/>
      <c r="Z9" s="605"/>
      <c r="AA9" s="605"/>
      <c r="AB9" s="605"/>
      <c r="AC9" s="255" t="s">
        <v>3</v>
      </c>
    </row>
    <row r="10" spans="2:29" ht="27" customHeight="1"/>
    <row r="11" spans="2:29" ht="24" customHeight="1">
      <c r="B11" s="1050" t="s">
        <v>221</v>
      </c>
      <c r="C11" s="1050"/>
      <c r="D11" s="1050"/>
      <c r="E11" s="1050"/>
      <c r="F11" s="83"/>
      <c r="G11" s="83"/>
      <c r="H11" s="1050" t="s">
        <v>217</v>
      </c>
      <c r="I11" s="1050"/>
      <c r="J11" s="1050"/>
      <c r="K11" s="83"/>
      <c r="L11" s="83"/>
      <c r="M11" s="1050" t="s">
        <v>218</v>
      </c>
      <c r="N11" s="1050"/>
      <c r="O11" s="1050"/>
      <c r="P11" s="83"/>
      <c r="Q11" s="83"/>
      <c r="R11" s="1050" t="s">
        <v>208</v>
      </c>
      <c r="S11" s="1050"/>
      <c r="T11" s="1050"/>
      <c r="X11" s="1050" t="s">
        <v>220</v>
      </c>
      <c r="Y11" s="1050"/>
      <c r="Z11" s="1050"/>
    </row>
    <row r="12" spans="2:29" ht="24" customHeight="1" thickBot="1">
      <c r="M12" s="860"/>
      <c r="N12" s="860"/>
      <c r="O12" s="860"/>
    </row>
    <row r="13" spans="2:29" ht="24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2:29" ht="24" customHeight="1" thickBot="1">
      <c r="B14" s="78" t="s">
        <v>212</v>
      </c>
      <c r="C14" s="1011"/>
      <c r="D14" s="836"/>
      <c r="E14" s="245" t="s">
        <v>219</v>
      </c>
      <c r="H14" s="3"/>
      <c r="I14" s="3"/>
      <c r="J14" s="3"/>
      <c r="R14" s="860"/>
      <c r="S14" s="860"/>
      <c r="T14" s="860"/>
    </row>
    <row r="15" spans="2:29" ht="30" customHeight="1">
      <c r="B15" s="965" t="s">
        <v>232</v>
      </c>
      <c r="C15" s="1047">
        <v>1</v>
      </c>
      <c r="D15" s="269" t="str">
        <f>В!D11</f>
        <v>ЦЫБЕНОВА Ханда</v>
      </c>
      <c r="E15" s="115" t="str">
        <f>В!G11</f>
        <v>МС</v>
      </c>
      <c r="F15" s="383"/>
      <c r="G15" s="451"/>
      <c r="H15" s="384"/>
      <c r="I15" s="1149">
        <v>1</v>
      </c>
      <c r="J15" s="1153" t="str">
        <f>D15</f>
        <v>ЦЫБЕНОВА Ханда</v>
      </c>
      <c r="K15" s="383"/>
      <c r="L15" s="383"/>
      <c r="M15" s="385"/>
      <c r="N15" s="385"/>
      <c r="O15" s="385"/>
      <c r="P15" s="383"/>
      <c r="Q15" s="383"/>
      <c r="R15" s="1180"/>
      <c r="S15" s="1180"/>
      <c r="T15" s="1180"/>
      <c r="U15" s="383"/>
      <c r="V15" s="383"/>
      <c r="W15" s="383"/>
      <c r="X15" s="383"/>
      <c r="Y15" s="383"/>
    </row>
    <row r="16" spans="2:29" ht="48.6" customHeight="1">
      <c r="B16" s="1001"/>
      <c r="C16" s="1048"/>
      <c r="D16" s="270" t="str">
        <f>В!I11</f>
        <v>Иркутская область - Республика Бурятия</v>
      </c>
      <c r="E16" s="190" t="str">
        <f>В!H11</f>
        <v>26.07.2000</v>
      </c>
      <c r="F16" s="383"/>
      <c r="G16" s="451"/>
      <c r="H16" s="388"/>
      <c r="I16" s="1149"/>
      <c r="J16" s="1152"/>
      <c r="K16" s="389"/>
      <c r="L16" s="390"/>
      <c r="M16" s="391"/>
      <c r="N16" s="1178">
        <v>0</v>
      </c>
      <c r="O16" s="1179" t="str">
        <f>IF(N16&gt;0,INDEX(В!$D$11:$D$120,N16+(N16-1),1)," ")</f>
        <v xml:space="preserve"> </v>
      </c>
      <c r="P16" s="383"/>
      <c r="Q16" s="383"/>
      <c r="R16" s="383"/>
      <c r="S16" s="383"/>
      <c r="T16" s="383"/>
      <c r="U16" s="383"/>
      <c r="V16" s="383"/>
      <c r="W16" s="383"/>
      <c r="X16" s="383"/>
      <c r="Y16" s="383"/>
    </row>
    <row r="17" spans="1:29" ht="30" customHeight="1">
      <c r="B17" s="965" t="s">
        <v>232</v>
      </c>
      <c r="C17" s="1048">
        <v>2</v>
      </c>
      <c r="D17" s="271" t="str">
        <f>В!D13</f>
        <v>БЕКТИНА Галина</v>
      </c>
      <c r="E17" s="115" t="str">
        <f>В!G13</f>
        <v>КМС</v>
      </c>
      <c r="F17" s="383"/>
      <c r="G17" s="451"/>
      <c r="H17" s="391"/>
      <c r="I17" s="1149">
        <v>2</v>
      </c>
      <c r="J17" s="1153" t="str">
        <f>D17</f>
        <v>БЕКТИНА Галина</v>
      </c>
      <c r="K17" s="392"/>
      <c r="L17" s="383"/>
      <c r="M17" s="391"/>
      <c r="N17" s="1178"/>
      <c r="O17" s="1179"/>
      <c r="P17" s="389"/>
      <c r="Q17" s="383"/>
      <c r="R17" s="393"/>
      <c r="S17" s="394"/>
      <c r="T17" s="395"/>
      <c r="U17" s="383"/>
      <c r="V17" s="383"/>
      <c r="W17" s="383"/>
      <c r="X17" s="383"/>
      <c r="Y17" s="383"/>
    </row>
    <row r="18" spans="1:29" ht="30" customHeight="1" thickBot="1">
      <c r="B18" s="966"/>
      <c r="C18" s="1084"/>
      <c r="D18" s="295" t="str">
        <f>В!I13</f>
        <v>Иркутская область</v>
      </c>
      <c r="E18" s="191" t="str">
        <f>В!H13</f>
        <v>07.12.1998</v>
      </c>
      <c r="F18" s="383"/>
      <c r="G18" s="451"/>
      <c r="H18" s="397"/>
      <c r="I18" s="1185"/>
      <c r="J18" s="1154"/>
      <c r="K18" s="383"/>
      <c r="L18" s="383"/>
      <c r="M18" s="398"/>
      <c r="N18" s="399"/>
      <c r="O18" s="400"/>
      <c r="P18" s="401"/>
      <c r="Q18" s="383"/>
      <c r="R18" s="391"/>
      <c r="S18" s="1178">
        <v>0</v>
      </c>
      <c r="T18" s="1179" t="str">
        <f>IF(S18&gt;0,INDEX(В!$D$11:$D$120,S18+(S18-1),1)," ")</f>
        <v xml:space="preserve"> </v>
      </c>
      <c r="U18" s="383"/>
      <c r="V18" s="383"/>
      <c r="W18" s="383"/>
      <c r="X18" s="383"/>
      <c r="Y18" s="383"/>
    </row>
    <row r="19" spans="1:29" ht="30" customHeight="1" thickTop="1">
      <c r="A19" s="452"/>
      <c r="B19" s="407"/>
      <c r="C19" s="1047">
        <v>3</v>
      </c>
      <c r="D19" s="263" t="str">
        <f>В!D15</f>
        <v>ФЕДОРОВА Анжелика</v>
      </c>
      <c r="E19" s="131" t="str">
        <f>В!G15</f>
        <v>МС</v>
      </c>
      <c r="F19" s="383"/>
      <c r="G19" s="383"/>
      <c r="H19" s="400"/>
      <c r="I19" s="400"/>
      <c r="J19" s="400"/>
      <c r="K19" s="383"/>
      <c r="L19" s="383"/>
      <c r="M19" s="398"/>
      <c r="N19" s="399"/>
      <c r="O19" s="400"/>
      <c r="P19" s="401"/>
      <c r="Q19" s="403"/>
      <c r="R19" s="391"/>
      <c r="S19" s="1178"/>
      <c r="T19" s="1179"/>
      <c r="U19" s="389"/>
      <c r="V19" s="383"/>
      <c r="W19" s="383"/>
      <c r="X19" s="383"/>
      <c r="Y19" s="383"/>
    </row>
    <row r="20" spans="1:29" ht="30" customHeight="1">
      <c r="A20" s="452"/>
      <c r="B20" s="388"/>
      <c r="C20" s="1048"/>
      <c r="D20" s="259" t="str">
        <f>В!I15</f>
        <v>Кемеровская область</v>
      </c>
      <c r="E20" s="190" t="str">
        <f>В!H15</f>
        <v>05.11.1997</v>
      </c>
      <c r="F20" s="389"/>
      <c r="G20" s="390"/>
      <c r="H20" s="391"/>
      <c r="I20" s="1186">
        <v>0</v>
      </c>
      <c r="J20" s="1193" t="str">
        <f>IF(I20&gt;0,INDEX(В!$D$11:$D$120,I20+(I20-1),1)," ")</f>
        <v xml:space="preserve"> </v>
      </c>
      <c r="K20" s="383"/>
      <c r="L20" s="383"/>
      <c r="P20" s="26"/>
      <c r="Q20" s="383"/>
      <c r="R20" s="398"/>
      <c r="S20" s="394"/>
      <c r="T20" s="400"/>
      <c r="U20" s="404"/>
      <c r="V20" s="383"/>
      <c r="W20" s="383"/>
      <c r="X20" s="383"/>
      <c r="Y20" s="383"/>
    </row>
    <row r="21" spans="1:29" ht="30" customHeight="1">
      <c r="A21" s="452"/>
      <c r="B21" s="391"/>
      <c r="C21" s="1048">
        <v>4</v>
      </c>
      <c r="D21" s="271" t="str">
        <f>В!D17</f>
        <v>БЕКБАУЛОВА Лучана</v>
      </c>
      <c r="E21" s="115" t="str">
        <f>В!G17</f>
        <v>МС</v>
      </c>
      <c r="F21" s="392"/>
      <c r="G21" s="383"/>
      <c r="H21" s="391"/>
      <c r="I21" s="1187"/>
      <c r="J21" s="1194"/>
      <c r="K21" s="389"/>
      <c r="L21" s="390"/>
      <c r="M21" s="391"/>
      <c r="N21" s="1178">
        <v>0</v>
      </c>
      <c r="O21" s="1179" t="str">
        <f>IF(N21&gt;0,INDEX(В!$D$11:$D$120,N21+(N21-1),1)," ")</f>
        <v xml:space="preserve"> </v>
      </c>
      <c r="P21" s="390"/>
      <c r="Q21" s="383"/>
      <c r="R21" s="398"/>
      <c r="S21" s="394"/>
      <c r="T21" s="400"/>
      <c r="U21" s="401"/>
      <c r="V21" s="383"/>
      <c r="W21" s="383"/>
      <c r="X21" s="383"/>
      <c r="Y21" s="383"/>
    </row>
    <row r="22" spans="1:29" ht="30" customHeight="1" thickBot="1">
      <c r="A22" s="452"/>
      <c r="B22" s="406"/>
      <c r="C22" s="1084"/>
      <c r="D22" s="469" t="str">
        <f>В!I17</f>
        <v>Кемеровская область</v>
      </c>
      <c r="E22" s="191" t="str">
        <f>В!H17</f>
        <v>10.07.2002</v>
      </c>
      <c r="F22" s="383"/>
      <c r="G22" s="383"/>
      <c r="H22" s="400"/>
      <c r="I22" s="400"/>
      <c r="J22" s="400"/>
      <c r="K22" s="401"/>
      <c r="M22" s="391"/>
      <c r="N22" s="1178"/>
      <c r="O22" s="1179"/>
      <c r="P22" s="383"/>
      <c r="Q22" s="383"/>
      <c r="R22" s="398"/>
      <c r="S22" s="394"/>
      <c r="T22" s="400"/>
      <c r="U22" s="401"/>
      <c r="V22" s="383"/>
      <c r="W22" s="391"/>
      <c r="X22" s="1178">
        <v>0</v>
      </c>
      <c r="Y22" s="1179" t="str">
        <f>IF(X22&gt;0,INDEX(В!$D$11:$D$120,X22+(X22-1),1)," ")</f>
        <v xml:space="preserve"> </v>
      </c>
      <c r="AB22" s="860"/>
      <c r="AC22" s="860"/>
    </row>
    <row r="23" spans="1:29" ht="30" customHeight="1" thickTop="1">
      <c r="B23" s="1000" t="s">
        <v>232</v>
      </c>
      <c r="C23" s="1047">
        <v>5</v>
      </c>
      <c r="D23" s="263" t="str">
        <f>В!D19</f>
        <v>ТЮМЕРЕКОВА Мария</v>
      </c>
      <c r="E23" s="131" t="str">
        <f>В!G19</f>
        <v>МСМК</v>
      </c>
      <c r="F23" s="383"/>
      <c r="G23" s="383"/>
      <c r="H23" s="391"/>
      <c r="I23" s="1149">
        <v>5</v>
      </c>
      <c r="J23" s="1153" t="str">
        <f>D23</f>
        <v>ТЮМЕРЕКОВА Мария</v>
      </c>
      <c r="K23" s="392"/>
      <c r="P23" s="383"/>
      <c r="Q23" s="383"/>
      <c r="V23" s="403"/>
      <c r="W23" s="391"/>
      <c r="X23" s="1178"/>
      <c r="Y23" s="1179"/>
      <c r="Z23" s="25"/>
    </row>
    <row r="24" spans="1:29" ht="30" customHeight="1" thickBot="1">
      <c r="B24" s="1001"/>
      <c r="C24" s="1048"/>
      <c r="D24" s="259" t="str">
        <f>В!I19</f>
        <v>Кемеровская область - Свердловская область</v>
      </c>
      <c r="E24" s="190" t="str">
        <f>В!H19</f>
        <v>12.08.2000</v>
      </c>
      <c r="F24" s="383"/>
      <c r="G24" s="383"/>
      <c r="H24" s="406"/>
      <c r="I24" s="1185"/>
      <c r="J24" s="1154"/>
      <c r="U24" s="26"/>
      <c r="V24" s="383"/>
      <c r="W24" s="408"/>
      <c r="X24" s="383"/>
      <c r="Y24" s="409"/>
      <c r="Z24" s="26"/>
    </row>
    <row r="25" spans="1:29" ht="30" customHeight="1" thickTop="1">
      <c r="B25" s="965" t="s">
        <v>232</v>
      </c>
      <c r="C25" s="1048">
        <v>6</v>
      </c>
      <c r="D25" s="271" t="str">
        <f>В!D21</f>
        <v>БОЙДОЕВА Даяна</v>
      </c>
      <c r="E25" s="115" t="str">
        <f>В!G21</f>
        <v>КМС</v>
      </c>
      <c r="G25" s="383"/>
      <c r="H25" s="384"/>
      <c r="I25" s="1149">
        <v>6</v>
      </c>
      <c r="J25" s="1153" t="str">
        <f>D25</f>
        <v>БОЙДОЕВА Даяна</v>
      </c>
      <c r="K25" s="383"/>
      <c r="L25" s="383"/>
      <c r="U25" s="26"/>
      <c r="W25" s="83"/>
      <c r="Y25" s="164"/>
      <c r="Z25" s="26"/>
    </row>
    <row r="26" spans="1:29" ht="30" customHeight="1" thickBot="1">
      <c r="B26" s="966"/>
      <c r="C26" s="1084"/>
      <c r="D26" s="295" t="str">
        <f>В!I21</f>
        <v>Кемеровская область</v>
      </c>
      <c r="E26" s="191" t="str">
        <f>В!H21</f>
        <v>09.10.2002</v>
      </c>
      <c r="G26" s="383"/>
      <c r="H26" s="388"/>
      <c r="I26" s="1149"/>
      <c r="J26" s="1152"/>
      <c r="K26" s="389"/>
      <c r="L26" s="390"/>
      <c r="M26" s="391"/>
      <c r="N26" s="1178">
        <v>0</v>
      </c>
      <c r="O26" s="1179" t="str">
        <f>IF(N26&gt;0,INDEX(В!$D$11:$D$120,N26+(N26-1),1)," ")</f>
        <v xml:space="preserve"> </v>
      </c>
      <c r="U26" s="26"/>
      <c r="W26" s="83"/>
      <c r="Y26" s="164"/>
      <c r="Z26" s="26"/>
    </row>
    <row r="27" spans="1:29" ht="30" customHeight="1" thickTop="1">
      <c r="A27" s="452"/>
      <c r="B27" s="407"/>
      <c r="C27" s="1047">
        <v>7</v>
      </c>
      <c r="D27" s="263" t="str">
        <f>В!D23</f>
        <v>РЯБКО Ирина</v>
      </c>
      <c r="E27" s="131" t="str">
        <f>В!G23</f>
        <v>КМС</v>
      </c>
      <c r="F27" s="383"/>
      <c r="G27" s="383"/>
      <c r="H27" s="400"/>
      <c r="I27" s="400"/>
      <c r="J27" s="400"/>
      <c r="K27" s="401"/>
      <c r="M27" s="391"/>
      <c r="N27" s="1178"/>
      <c r="O27" s="1179"/>
      <c r="P27" s="25"/>
      <c r="U27" s="26"/>
      <c r="W27" s="83"/>
      <c r="Y27" s="164"/>
      <c r="Z27" s="26"/>
    </row>
    <row r="28" spans="1:29" ht="30" customHeight="1">
      <c r="A28" s="452"/>
      <c r="B28" s="388"/>
      <c r="C28" s="1048"/>
      <c r="D28" s="259" t="str">
        <f>В!I23</f>
        <v>Красноярский край</v>
      </c>
      <c r="E28" s="190" t="str">
        <f>В!H23</f>
        <v>07.10.2003</v>
      </c>
      <c r="F28" s="389"/>
      <c r="G28" s="390"/>
      <c r="H28" s="391"/>
      <c r="I28" s="1186">
        <v>0</v>
      </c>
      <c r="J28" s="1193" t="str">
        <f>IF(I28&gt;0,INDEX(В!$D$11:$D$120,I28+(I28-1),1)," ")</f>
        <v xml:space="preserve"> </v>
      </c>
      <c r="K28" s="392"/>
      <c r="P28" s="26"/>
      <c r="U28" s="26"/>
      <c r="W28" s="83"/>
      <c r="Y28" s="164"/>
      <c r="Z28" s="26"/>
      <c r="AB28" s="105"/>
    </row>
    <row r="29" spans="1:29" ht="30" customHeight="1">
      <c r="A29" s="452"/>
      <c r="B29" s="391"/>
      <c r="C29" s="1048">
        <v>8</v>
      </c>
      <c r="D29" s="271" t="str">
        <f>В!D25</f>
        <v>ДАРЖАА Алдынай</v>
      </c>
      <c r="E29" s="115" t="str">
        <f>В!G25</f>
        <v>КМС</v>
      </c>
      <c r="F29" s="392"/>
      <c r="G29" s="383"/>
      <c r="H29" s="391"/>
      <c r="I29" s="1187"/>
      <c r="J29" s="1194"/>
      <c r="K29" s="207"/>
      <c r="L29" s="207"/>
      <c r="M29" s="207"/>
      <c r="N29" s="207"/>
      <c r="O29" s="207"/>
      <c r="P29" s="26"/>
      <c r="R29" s="139"/>
      <c r="S29" s="207"/>
      <c r="T29" s="211"/>
      <c r="U29" s="26"/>
      <c r="W29" s="83"/>
      <c r="X29" s="3"/>
      <c r="Y29" s="298"/>
      <c r="Z29" s="26"/>
    </row>
    <row r="30" spans="1:29" ht="30" customHeight="1" thickBot="1">
      <c r="A30" s="452"/>
      <c r="B30" s="406"/>
      <c r="C30" s="1084"/>
      <c r="D30" s="295" t="str">
        <f>В!I25</f>
        <v>Республика Тыва</v>
      </c>
      <c r="E30" s="191" t="str">
        <f>В!H25</f>
        <v>24.03.2000</v>
      </c>
      <c r="F30" s="383"/>
      <c r="G30" s="383"/>
      <c r="H30" s="457"/>
      <c r="I30" s="457"/>
      <c r="J30" s="457"/>
      <c r="L30" s="298"/>
      <c r="M30" s="298"/>
      <c r="N30" s="298"/>
      <c r="O30" s="298"/>
      <c r="P30" s="26"/>
      <c r="R30" s="201"/>
      <c r="S30" s="965">
        <v>0</v>
      </c>
      <c r="T30" s="1203" t="str">
        <f>IF(S30&gt;0,INDEX(В!$D$11:$D$120,S30+(S30-1),1)," ")</f>
        <v xml:space="preserve"> </v>
      </c>
      <c r="U30" s="22"/>
      <c r="V30" s="298"/>
      <c r="W30" s="298"/>
      <c r="X30" s="298"/>
      <c r="Y30" s="298"/>
      <c r="Z30" s="26"/>
    </row>
    <row r="31" spans="1:29" ht="30" customHeight="1" thickTop="1">
      <c r="B31" s="1000" t="s">
        <v>232</v>
      </c>
      <c r="C31" s="1047">
        <v>9</v>
      </c>
      <c r="D31" s="263" t="str">
        <f>В!D27</f>
        <v>САГАЛАКОВА Алена</v>
      </c>
      <c r="E31" s="131" t="str">
        <f>В!G27</f>
        <v>КМС</v>
      </c>
      <c r="G31" s="452"/>
      <c r="H31" s="280"/>
      <c r="I31" s="1051">
        <v>9</v>
      </c>
      <c r="J31" s="1195" t="str">
        <f>D31</f>
        <v>САГАЛАКОВА Алена</v>
      </c>
      <c r="M31" s="139"/>
      <c r="N31" s="207"/>
      <c r="O31" s="211"/>
      <c r="P31" s="26"/>
      <c r="Q31" s="35"/>
      <c r="R31" s="201"/>
      <c r="S31" s="1001"/>
      <c r="T31" s="916"/>
      <c r="W31" s="83"/>
      <c r="X31" s="29"/>
      <c r="Y31" s="298"/>
      <c r="Z31" s="26"/>
    </row>
    <row r="32" spans="1:29" ht="30" customHeight="1">
      <c r="B32" s="1001"/>
      <c r="C32" s="1048"/>
      <c r="D32" s="259" t="str">
        <f>В!I27</f>
        <v>Республика Хакасия</v>
      </c>
      <c r="E32" s="190" t="str">
        <f>В!H27</f>
        <v>24.04.2002</v>
      </c>
      <c r="G32" s="452"/>
      <c r="H32" s="278"/>
      <c r="I32" s="1047"/>
      <c r="J32" s="1196"/>
      <c r="K32" s="25"/>
      <c r="L32" s="22"/>
      <c r="M32" s="201"/>
      <c r="N32" s="965">
        <v>0</v>
      </c>
      <c r="O32" s="1204" t="str">
        <f>IF(N32&gt;0,INDEX(В!$D$11:$D$120,N32+(N32-1),1)," ")</f>
        <v xml:space="preserve"> </v>
      </c>
      <c r="P32" s="22"/>
      <c r="R32" s="139"/>
      <c r="S32" s="207"/>
      <c r="T32" s="211"/>
      <c r="W32" s="83"/>
      <c r="Y32" s="298"/>
      <c r="Z32" s="26"/>
    </row>
    <row r="33" spans="1:29" ht="30" customHeight="1" thickBot="1">
      <c r="B33" s="965" t="s">
        <v>232</v>
      </c>
      <c r="C33" s="1048">
        <v>10</v>
      </c>
      <c r="D33" s="271" t="str">
        <f>В!D29</f>
        <v>БУДЕГЕЧИ Снежана</v>
      </c>
      <c r="E33" s="115" t="str">
        <f>В!G29</f>
        <v>КМС</v>
      </c>
      <c r="G33" s="452"/>
      <c r="H33" s="201"/>
      <c r="I33" s="1051">
        <v>10</v>
      </c>
      <c r="J33" s="1195" t="str">
        <f>D33</f>
        <v>БУДЕГЕЧИ Снежана</v>
      </c>
      <c r="K33" s="34"/>
      <c r="M33" s="201"/>
      <c r="N33" s="1001"/>
      <c r="O33" s="1205"/>
      <c r="Z33" s="26"/>
      <c r="AB33" s="900" t="s">
        <v>204</v>
      </c>
      <c r="AC33" s="900"/>
    </row>
    <row r="34" spans="1:29" ht="30" customHeight="1" thickBot="1">
      <c r="B34" s="1000"/>
      <c r="C34" s="1051"/>
      <c r="D34" s="258" t="str">
        <f>В!I29</f>
        <v>Республика Хакасия</v>
      </c>
      <c r="E34" s="244" t="str">
        <f>В!H29</f>
        <v>23.12.2004</v>
      </c>
      <c r="G34" s="452"/>
      <c r="H34" s="336"/>
      <c r="I34" s="1052"/>
      <c r="J34" s="1206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68"/>
      <c r="AA34" s="71"/>
      <c r="AB34" s="1137">
        <v>0</v>
      </c>
      <c r="AC34" s="1139" t="str">
        <f>IF(AB34&gt;0,INDEX(В!$D$11:$D$120,AB34+(AB34-1),1)," ")</f>
        <v xml:space="preserve"> </v>
      </c>
    </row>
    <row r="35" spans="1:29" ht="30" customHeight="1" thickTop="1" thickBot="1">
      <c r="B35" s="1119" t="s">
        <v>232</v>
      </c>
      <c r="C35" s="1048">
        <v>11</v>
      </c>
      <c r="D35" s="470" t="str">
        <f>В!D31</f>
        <v>АБРАМОВА Нина</v>
      </c>
      <c r="E35" s="471" t="str">
        <f>В!G31</f>
        <v>КМС</v>
      </c>
      <c r="H35" s="282"/>
      <c r="I35" s="1047">
        <v>11</v>
      </c>
      <c r="J35" s="1202" t="str">
        <f>D35</f>
        <v>АБРАМОВА Нина</v>
      </c>
      <c r="M35" s="139"/>
      <c r="N35" s="207"/>
      <c r="O35" s="211"/>
      <c r="Z35" s="26"/>
      <c r="AB35" s="1138"/>
      <c r="AC35" s="1140"/>
    </row>
    <row r="36" spans="1:29" ht="30" customHeight="1">
      <c r="B36" s="1119"/>
      <c r="C36" s="1048"/>
      <c r="D36" s="472" t="str">
        <f>В!I31</f>
        <v>Республика Хакасия</v>
      </c>
      <c r="E36" s="256" t="str">
        <f>В!H31</f>
        <v>13.06.2001</v>
      </c>
      <c r="H36" s="278"/>
      <c r="I36" s="1048"/>
      <c r="J36" s="1196"/>
      <c r="K36" s="25"/>
      <c r="L36" s="22"/>
      <c r="M36" s="201"/>
      <c r="N36" s="1119">
        <v>0</v>
      </c>
      <c r="O36" s="887" t="str">
        <f>IF(N36&gt;0,INDEX(В!$D$11:$D$120,N36+(N36-1),1)," ")</f>
        <v xml:space="preserve"> </v>
      </c>
      <c r="Z36" s="26"/>
    </row>
    <row r="37" spans="1:29" ht="30" customHeight="1">
      <c r="B37" s="965" t="s">
        <v>232</v>
      </c>
      <c r="C37" s="1048">
        <v>12</v>
      </c>
      <c r="D37" s="271" t="str">
        <f>В!D33</f>
        <v>ЧЕПСАРАКОВА Валерия</v>
      </c>
      <c r="E37" s="115" t="str">
        <f>В!G33</f>
        <v>МСМК</v>
      </c>
      <c r="H37" s="201"/>
      <c r="I37" s="1048">
        <v>12</v>
      </c>
      <c r="J37" s="1195" t="str">
        <f>D37</f>
        <v>ЧЕПСАРАКОВА Валерия</v>
      </c>
      <c r="K37" s="34"/>
      <c r="M37" s="201"/>
      <c r="N37" s="1119"/>
      <c r="O37" s="887"/>
      <c r="P37" s="25"/>
      <c r="R37" s="139"/>
      <c r="S37" s="207"/>
      <c r="T37" s="211"/>
      <c r="W37" s="83"/>
      <c r="Y37" s="164"/>
      <c r="Z37" s="26"/>
    </row>
    <row r="38" spans="1:29" ht="30" customHeight="1" thickBot="1">
      <c r="B38" s="966"/>
      <c r="C38" s="1084"/>
      <c r="D38" s="295" t="str">
        <f>В!I33</f>
        <v>Республика Хакасия</v>
      </c>
      <c r="E38" s="191" t="str">
        <f>В!H33</f>
        <v>31.01.1989</v>
      </c>
      <c r="H38" s="278"/>
      <c r="I38" s="1048"/>
      <c r="J38" s="1196"/>
      <c r="M38" s="139"/>
      <c r="N38" s="207"/>
      <c r="O38" s="211"/>
      <c r="P38" s="26"/>
      <c r="R38" s="201"/>
      <c r="S38" s="1119">
        <v>0</v>
      </c>
      <c r="T38" s="887" t="str">
        <f>IF(S38&gt;0,INDEX(В!$D$11:$D$120,S38+(S38-1),1)," ")</f>
        <v xml:space="preserve"> </v>
      </c>
      <c r="W38" s="83"/>
      <c r="Y38" s="164"/>
      <c r="Z38" s="26"/>
    </row>
    <row r="39" spans="1:29" ht="30" customHeight="1" thickTop="1">
      <c r="A39" s="452"/>
      <c r="B39" s="230"/>
      <c r="C39" s="1047">
        <v>13</v>
      </c>
      <c r="D39" s="263" t="str">
        <f>В!D35</f>
        <v>ФИО13</v>
      </c>
      <c r="E39" s="131" t="str">
        <f>В!G35</f>
        <v>р13</v>
      </c>
      <c r="H39" s="139"/>
      <c r="I39" s="219"/>
      <c r="J39" s="300"/>
      <c r="M39" s="139"/>
      <c r="N39" s="207"/>
      <c r="O39" s="211"/>
      <c r="P39" s="26"/>
      <c r="Q39" s="35"/>
      <c r="R39" s="201"/>
      <c r="S39" s="1119"/>
      <c r="T39" s="887"/>
      <c r="U39" s="25"/>
      <c r="W39" s="83"/>
      <c r="Y39" s="164"/>
      <c r="Z39" s="26"/>
    </row>
    <row r="40" spans="1:29" ht="30" customHeight="1">
      <c r="A40" s="452"/>
      <c r="B40" s="267"/>
      <c r="C40" s="1048"/>
      <c r="D40" s="259" t="str">
        <f>В!I35</f>
        <v>город13</v>
      </c>
      <c r="E40" s="190" t="str">
        <f>В!H35</f>
        <v>дата13</v>
      </c>
      <c r="F40" s="25"/>
      <c r="G40" s="22"/>
      <c r="H40" s="201"/>
      <c r="I40" s="1119">
        <v>0</v>
      </c>
      <c r="J40" s="887" t="str">
        <f>IF(I40&gt;0,INDEX(В!$D$11:$D$120,I40+(I40-1),1)," ")</f>
        <v xml:space="preserve"> </v>
      </c>
      <c r="M40" s="139"/>
      <c r="N40" s="207"/>
      <c r="O40" s="211"/>
      <c r="P40" s="26"/>
      <c r="R40" s="139"/>
      <c r="S40" s="207"/>
      <c r="T40" s="211"/>
      <c r="U40" s="98"/>
      <c r="W40" s="83"/>
      <c r="Y40" s="164"/>
      <c r="Z40" s="26"/>
    </row>
    <row r="41" spans="1:29" ht="30" customHeight="1">
      <c r="A41" s="452"/>
      <c r="B41" s="266"/>
      <c r="C41" s="1048">
        <v>14</v>
      </c>
      <c r="D41" s="271" t="str">
        <f>В!D37</f>
        <v>ФИО14</v>
      </c>
      <c r="E41" s="115" t="str">
        <f>В!G37</f>
        <v>р14</v>
      </c>
      <c r="F41" s="22"/>
      <c r="H41" s="201"/>
      <c r="I41" s="1119"/>
      <c r="J41" s="887"/>
      <c r="K41" s="25"/>
      <c r="M41" s="139"/>
      <c r="N41" s="207"/>
      <c r="O41" s="211"/>
      <c r="P41" s="26"/>
      <c r="R41" s="139"/>
      <c r="S41" s="207"/>
      <c r="T41" s="211"/>
      <c r="U41" s="26"/>
      <c r="W41" s="83"/>
      <c r="Y41" s="164"/>
      <c r="Z41" s="26"/>
    </row>
    <row r="42" spans="1:29" ht="30" customHeight="1" thickBot="1">
      <c r="A42" s="452"/>
      <c r="B42" s="296"/>
      <c r="C42" s="1084"/>
      <c r="D42" s="295" t="str">
        <f>В!I37</f>
        <v>город14</v>
      </c>
      <c r="E42" s="191" t="str">
        <f>В!H37</f>
        <v>дата14</v>
      </c>
      <c r="H42" s="139"/>
      <c r="I42" s="207"/>
      <c r="J42" s="211"/>
      <c r="K42" s="26"/>
      <c r="M42" s="201"/>
      <c r="N42" s="1119">
        <v>0</v>
      </c>
      <c r="O42" s="887" t="str">
        <f>IF(N42&gt;0,INDEX(В!$D$11:$D$120,N42+(N42-1),1)," ")</f>
        <v xml:space="preserve"> </v>
      </c>
      <c r="P42" s="22"/>
      <c r="R42" s="139"/>
      <c r="S42" s="207"/>
      <c r="T42" s="211"/>
      <c r="U42" s="26"/>
      <c r="W42" s="139"/>
      <c r="X42" s="29"/>
      <c r="Y42" s="211"/>
      <c r="Z42" s="26"/>
    </row>
    <row r="43" spans="1:29" ht="30" customHeight="1" thickTop="1">
      <c r="B43" s="1000" t="s">
        <v>232</v>
      </c>
      <c r="C43" s="1191">
        <v>15</v>
      </c>
      <c r="D43" s="263" t="str">
        <f>В!D39</f>
        <v>ФИО15</v>
      </c>
      <c r="E43" s="131" t="str">
        <f>В!G39</f>
        <v>р15</v>
      </c>
      <c r="H43" s="201"/>
      <c r="I43" s="1048">
        <v>15</v>
      </c>
      <c r="J43" s="1200" t="str">
        <f>D43</f>
        <v>ФИО15</v>
      </c>
      <c r="K43" s="22"/>
      <c r="L43" s="35"/>
      <c r="M43" s="201"/>
      <c r="N43" s="1119"/>
      <c r="O43" s="887"/>
      <c r="R43" s="139"/>
      <c r="S43" s="207"/>
      <c r="T43" s="211"/>
      <c r="U43" s="26"/>
      <c r="W43" s="139"/>
      <c r="X43" s="29"/>
      <c r="Y43" s="211"/>
      <c r="Z43" s="26"/>
    </row>
    <row r="44" spans="1:29" ht="30" customHeight="1" thickBot="1">
      <c r="B44" s="1001"/>
      <c r="C44" s="1047"/>
      <c r="D44" s="259" t="str">
        <f>В!I39</f>
        <v>город15</v>
      </c>
      <c r="E44" s="190" t="str">
        <f>В!H39</f>
        <v>дата15</v>
      </c>
      <c r="H44" s="279"/>
      <c r="I44" s="1084">
        <v>0</v>
      </c>
      <c r="J44" s="1201" t="str">
        <f>IF(I44&gt;0,INDEX(В!$D$11:$D$120,I44+(I44-1),1)," ")</f>
        <v xml:space="preserve"> </v>
      </c>
      <c r="M44" s="83"/>
      <c r="N44" s="105"/>
      <c r="O44" s="164"/>
      <c r="R44" s="83"/>
      <c r="S44" s="105"/>
      <c r="T44" s="164"/>
      <c r="U44" s="26"/>
      <c r="V44" s="21"/>
      <c r="W44" s="201"/>
      <c r="X44" s="122">
        <v>0</v>
      </c>
      <c r="Y44" s="461" t="str">
        <f>IF(X44&gt;0,INDEX(В!$D$11:$D$120,X44+(X44-1),1)," ")</f>
        <v xml:space="preserve"> </v>
      </c>
      <c r="Z44" s="22"/>
    </row>
    <row r="45" spans="1:29" ht="30" customHeight="1" thickTop="1">
      <c r="B45" s="965" t="s">
        <v>232</v>
      </c>
      <c r="C45" s="1048">
        <v>16</v>
      </c>
      <c r="D45" s="271" t="str">
        <f>В!D41</f>
        <v>ФИО16</v>
      </c>
      <c r="E45" s="115" t="str">
        <f>В!G41</f>
        <v>р16</v>
      </c>
      <c r="H45" s="280"/>
      <c r="I45" s="1047">
        <v>16</v>
      </c>
      <c r="J45" s="1196" t="str">
        <f>D45</f>
        <v>ФИО16</v>
      </c>
      <c r="M45" s="83"/>
      <c r="N45" s="105"/>
      <c r="O45" s="164"/>
      <c r="R45" s="139"/>
      <c r="S45" s="207"/>
      <c r="T45" s="211"/>
      <c r="U45" s="26"/>
      <c r="W45" s="201"/>
      <c r="X45" s="122"/>
      <c r="Y45" s="461"/>
    </row>
    <row r="46" spans="1:29" ht="30" customHeight="1" thickBot="1">
      <c r="B46" s="966"/>
      <c r="C46" s="1084"/>
      <c r="D46" s="295" t="str">
        <f>В!I41</f>
        <v>город16</v>
      </c>
      <c r="E46" s="191" t="str">
        <f>В!H41</f>
        <v>дата16</v>
      </c>
      <c r="H46" s="278"/>
      <c r="I46" s="1048"/>
      <c r="J46" s="1200"/>
      <c r="K46" s="25"/>
      <c r="M46" s="139"/>
      <c r="N46" s="207"/>
      <c r="O46" s="211"/>
      <c r="U46" s="26"/>
    </row>
    <row r="47" spans="1:29" ht="30" customHeight="1" thickTop="1">
      <c r="A47" s="452"/>
      <c r="B47" s="196"/>
      <c r="C47" s="1047">
        <v>17</v>
      </c>
      <c r="D47" s="263" t="str">
        <f>В!D43</f>
        <v>ФИО17</v>
      </c>
      <c r="E47" s="131" t="str">
        <f>В!G43</f>
        <v>р17</v>
      </c>
      <c r="H47" s="139"/>
      <c r="I47" s="207"/>
      <c r="J47" s="211"/>
      <c r="K47" s="26"/>
      <c r="M47" s="201"/>
      <c r="N47" s="1119">
        <v>0</v>
      </c>
      <c r="O47" s="887" t="str">
        <f>IF(N47&gt;0,INDEX(В!$D$11:$D$120,N47+(N47-1),1)," ")</f>
        <v xml:space="preserve"> </v>
      </c>
      <c r="U47" s="26"/>
    </row>
    <row r="48" spans="1:29" ht="30" customHeight="1">
      <c r="A48" s="452"/>
      <c r="B48" s="184"/>
      <c r="C48" s="1048"/>
      <c r="D48" s="259" t="str">
        <f>В!I43</f>
        <v>город17</v>
      </c>
      <c r="E48" s="190" t="str">
        <f>В!H43</f>
        <v>дата17</v>
      </c>
      <c r="F48" s="25"/>
      <c r="G48" s="22"/>
      <c r="H48" s="201"/>
      <c r="I48" s="1119">
        <v>0</v>
      </c>
      <c r="J48" s="887" t="str">
        <f>IF(I48&gt;0,INDEX(В!$D$11:$D$120,I48+(I48-1),1)," ")</f>
        <v xml:space="preserve"> </v>
      </c>
      <c r="K48" s="22"/>
      <c r="L48" s="35"/>
      <c r="M48" s="201"/>
      <c r="N48" s="1119"/>
      <c r="O48" s="887"/>
      <c r="P48" s="25"/>
      <c r="R48" s="83"/>
      <c r="U48" s="26"/>
    </row>
    <row r="49" spans="1:30" ht="30" customHeight="1">
      <c r="A49" s="452"/>
      <c r="B49" s="197"/>
      <c r="C49" s="1048">
        <v>18</v>
      </c>
      <c r="D49" s="271" t="str">
        <f>В!D45</f>
        <v>ФИО18</v>
      </c>
      <c r="E49" s="115" t="str">
        <f>В!G45</f>
        <v>р18</v>
      </c>
      <c r="F49" s="22"/>
      <c r="H49" s="201"/>
      <c r="I49" s="1119"/>
      <c r="J49" s="887"/>
      <c r="P49" s="26"/>
      <c r="U49" s="26"/>
    </row>
    <row r="50" spans="1:30" ht="30" customHeight="1" thickBot="1">
      <c r="A50" s="452"/>
      <c r="B50" s="198"/>
      <c r="C50" s="1084"/>
      <c r="D50" s="295" t="str">
        <f>В!I45</f>
        <v>город18</v>
      </c>
      <c r="E50" s="191" t="str">
        <f>В!H45</f>
        <v>дата18</v>
      </c>
      <c r="F50" s="383"/>
      <c r="G50" s="383"/>
      <c r="H50" s="467"/>
      <c r="I50" s="467"/>
      <c r="J50" s="467"/>
      <c r="P50" s="26"/>
      <c r="R50" s="201"/>
      <c r="S50" s="1119">
        <v>0</v>
      </c>
      <c r="T50" s="887" t="str">
        <f>IF(S50&gt;0,INDEX(В!$D$11:$D$120,S50+(S50-1),1)," ")</f>
        <v xml:space="preserve"> </v>
      </c>
      <c r="U50" s="22"/>
    </row>
    <row r="51" spans="1:30" ht="30" customHeight="1" thickTop="1">
      <c r="B51" s="1000" t="s">
        <v>232</v>
      </c>
      <c r="C51" s="1047">
        <v>19</v>
      </c>
      <c r="D51" s="263" t="str">
        <f>В!D47</f>
        <v>ФИО19</v>
      </c>
      <c r="E51" s="131" t="str">
        <f>В!G47</f>
        <v>р19</v>
      </c>
      <c r="G51" s="452"/>
      <c r="H51" s="201"/>
      <c r="I51" s="1048">
        <v>19</v>
      </c>
      <c r="J51" s="1200" t="str">
        <f>D51</f>
        <v>ФИО19</v>
      </c>
      <c r="M51" s="139"/>
      <c r="N51" s="207"/>
      <c r="O51" s="211"/>
      <c r="Q51" s="47"/>
      <c r="R51" s="201"/>
      <c r="S51" s="1119"/>
      <c r="T51" s="887"/>
    </row>
    <row r="52" spans="1:30" ht="30" customHeight="1">
      <c r="B52" s="1001"/>
      <c r="C52" s="1048"/>
      <c r="D52" s="259" t="str">
        <f>В!I47</f>
        <v>город19</v>
      </c>
      <c r="E52" s="190" t="str">
        <f>В!H47</f>
        <v>дата19</v>
      </c>
      <c r="G52" s="452"/>
      <c r="H52" s="278"/>
      <c r="I52" s="1048"/>
      <c r="J52" s="1200"/>
      <c r="K52" s="25"/>
      <c r="L52" s="22"/>
      <c r="M52" s="201"/>
      <c r="N52" s="1119">
        <v>0</v>
      </c>
      <c r="O52" s="887" t="str">
        <f>IF(N52&gt;0,INDEX(В!$D$11:$D$120,N52+(N52-1),1)," ")</f>
        <v xml:space="preserve"> </v>
      </c>
      <c r="P52" s="34"/>
    </row>
    <row r="53" spans="1:30" ht="30" customHeight="1">
      <c r="B53" s="965" t="s">
        <v>232</v>
      </c>
      <c r="C53" s="1048">
        <v>20</v>
      </c>
      <c r="D53" s="271" t="str">
        <f>В!D49</f>
        <v>ФИО20</v>
      </c>
      <c r="E53" s="115" t="str">
        <f>В!G49</f>
        <v>р20</v>
      </c>
      <c r="G53" s="452"/>
      <c r="H53" s="201"/>
      <c r="I53" s="1048">
        <v>20</v>
      </c>
      <c r="J53" s="1200" t="str">
        <f>D53</f>
        <v>ФИО20</v>
      </c>
      <c r="K53" s="34"/>
      <c r="M53" s="201"/>
      <c r="N53" s="1119"/>
      <c r="O53" s="887"/>
    </row>
    <row r="54" spans="1:30" ht="30" customHeight="1" thickBot="1">
      <c r="B54" s="966"/>
      <c r="C54" s="1084"/>
      <c r="D54" s="295" t="str">
        <f>В!I49</f>
        <v>город20</v>
      </c>
      <c r="E54" s="191" t="str">
        <f>В!H49</f>
        <v>дата20</v>
      </c>
      <c r="G54" s="452"/>
      <c r="H54" s="278"/>
      <c r="I54" s="1048"/>
      <c r="J54" s="1200"/>
      <c r="M54" s="139"/>
      <c r="N54" s="207"/>
      <c r="O54" s="211"/>
    </row>
    <row r="55" spans="1:30" ht="24" customHeight="1" thickTop="1" thickBot="1">
      <c r="B55" s="27"/>
      <c r="C55" s="55"/>
      <c r="D55" s="56"/>
      <c r="E55" s="57"/>
      <c r="H55" s="20"/>
      <c r="I55" s="20"/>
      <c r="J55" s="20"/>
    </row>
    <row r="56" spans="1:30" ht="24" customHeight="1">
      <c r="B56" s="60"/>
      <c r="C56" s="66"/>
      <c r="D56" s="67"/>
      <c r="E56" s="68"/>
      <c r="F56" s="40"/>
      <c r="G56" s="40"/>
      <c r="H56" s="61"/>
      <c r="I56" s="61"/>
      <c r="J56" s="61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1"/>
    </row>
    <row r="57" spans="1:30" ht="24" customHeight="1" thickBot="1">
      <c r="B57" s="62"/>
      <c r="C57" s="55"/>
      <c r="D57" s="109" t="s">
        <v>223</v>
      </c>
      <c r="E57" s="109"/>
      <c r="F57" s="109"/>
      <c r="G57" s="109"/>
      <c r="H57" s="109" t="s">
        <v>222</v>
      </c>
      <c r="I57" s="109"/>
      <c r="J57" s="109"/>
      <c r="K57" s="105"/>
      <c r="L57" s="105"/>
      <c r="M57" s="900" t="s">
        <v>216</v>
      </c>
      <c r="N57" s="900"/>
      <c r="O57" s="900"/>
      <c r="U57" s="42"/>
    </row>
    <row r="58" spans="1:30" ht="24" customHeight="1">
      <c r="B58" s="62"/>
      <c r="C58" s="55"/>
      <c r="D58" s="56"/>
      <c r="E58" s="57"/>
      <c r="H58" s="20"/>
      <c r="I58" s="20"/>
      <c r="J58" s="20"/>
      <c r="U58" s="42"/>
      <c r="W58" s="1197" t="s">
        <v>33</v>
      </c>
      <c r="X58" s="1198"/>
      <c r="Y58" s="957" t="s">
        <v>25</v>
      </c>
      <c r="Z58" s="1143"/>
      <c r="AA58" s="1143"/>
      <c r="AB58" s="1143"/>
      <c r="AC58" s="1144"/>
      <c r="AD58" s="101"/>
    </row>
    <row r="59" spans="1:30" ht="30" customHeight="1" thickBot="1">
      <c r="B59" s="208"/>
      <c r="C59" s="1048">
        <v>0</v>
      </c>
      <c r="D59" s="887" t="str">
        <f>IF(C59&gt;0,INDEX(В!$D$11:$D$120,C59+(C59-1),1)," ")</f>
        <v xml:space="preserve"> </v>
      </c>
      <c r="E59" s="100"/>
      <c r="F59" s="100"/>
      <c r="G59" s="100"/>
      <c r="H59" s="100"/>
      <c r="I59" s="100"/>
      <c r="J59" s="100"/>
      <c r="K59" s="1190" t="s">
        <v>214</v>
      </c>
      <c r="L59" s="1190"/>
      <c r="M59" s="1190"/>
      <c r="N59" s="1190"/>
      <c r="O59" s="1190"/>
      <c r="P59" s="1190"/>
      <c r="U59" s="42"/>
      <c r="W59" s="1199"/>
      <c r="X59" s="839"/>
      <c r="Y59" s="958"/>
      <c r="Z59" s="1145"/>
      <c r="AA59" s="1145"/>
      <c r="AB59" s="1145"/>
      <c r="AC59" s="1146"/>
      <c r="AD59" s="101"/>
    </row>
    <row r="60" spans="1:30" ht="30" customHeight="1">
      <c r="B60" s="209"/>
      <c r="C60" s="1048"/>
      <c r="D60" s="887"/>
      <c r="E60" s="50"/>
      <c r="F60" s="21"/>
      <c r="G60" s="22"/>
      <c r="H60" s="197"/>
      <c r="I60" s="1119">
        <v>0</v>
      </c>
      <c r="J60" s="887" t="str">
        <f>IF(I60&gt;0,INDEX(В!$D$11:$D$120,I60+(I60-1),1)," ")</f>
        <v xml:space="preserve"> </v>
      </c>
      <c r="M60" s="36"/>
      <c r="N60" s="69"/>
      <c r="O60" s="37"/>
      <c r="U60" s="42"/>
      <c r="W60" s="1077">
        <v>1</v>
      </c>
      <c r="X60" s="1078"/>
      <c r="Y60" s="1161" t="str">
        <f>AC34</f>
        <v xml:space="preserve"> </v>
      </c>
      <c r="Z60" s="1162"/>
      <c r="AA60" s="1162"/>
      <c r="AB60" s="1162"/>
      <c r="AC60" s="1163"/>
      <c r="AD60" s="102"/>
    </row>
    <row r="61" spans="1:30" ht="30" customHeight="1" thickBot="1">
      <c r="B61" s="208"/>
      <c r="C61" s="1048">
        <v>0</v>
      </c>
      <c r="D61" s="887" t="str">
        <f>IF(C61&gt;0,INDEX(В!$D$11:$D$120,C61+(C61-1),1)," ")</f>
        <v xml:space="preserve"> </v>
      </c>
      <c r="E61" s="34"/>
      <c r="H61" s="184"/>
      <c r="I61" s="1119"/>
      <c r="J61" s="887"/>
      <c r="K61" s="35"/>
      <c r="L61" s="34"/>
      <c r="M61" s="197"/>
      <c r="N61" s="1119">
        <v>0</v>
      </c>
      <c r="O61" s="887" t="str">
        <f>IF(N61&gt;0,INDEX(В!$D$11:$D$120,N61+(N61-1),1)," ")</f>
        <v xml:space="preserve"> </v>
      </c>
      <c r="S61" s="929" t="s">
        <v>205</v>
      </c>
      <c r="T61" s="929"/>
      <c r="U61" s="42"/>
      <c r="W61" s="1064"/>
      <c r="X61" s="1065"/>
      <c r="Y61" s="1164"/>
      <c r="Z61" s="1165"/>
      <c r="AA61" s="1165"/>
      <c r="AB61" s="1165"/>
      <c r="AC61" s="1166"/>
      <c r="AD61" s="102"/>
    </row>
    <row r="62" spans="1:30" ht="30" customHeight="1">
      <c r="B62" s="209"/>
      <c r="C62" s="1048"/>
      <c r="D62" s="887"/>
      <c r="H62" s="197"/>
      <c r="I62" s="1119">
        <v>0</v>
      </c>
      <c r="J62" s="887" t="str">
        <f>IF(I62&gt;0,INDEX(В!$D$11:$D$120,I62+(I62-1),1)," ")</f>
        <v xml:space="preserve"> </v>
      </c>
      <c r="K62" s="34"/>
      <c r="M62" s="184"/>
      <c r="N62" s="1119"/>
      <c r="O62" s="887"/>
      <c r="P62" s="35"/>
      <c r="Q62" s="1"/>
      <c r="R62" s="71"/>
      <c r="S62" s="1175">
        <v>0</v>
      </c>
      <c r="T62" s="1173" t="str">
        <f>IF(S62&gt;0,INDEX(В!$D$11:$D$120,S62+(S62-1),1)," ")</f>
        <v xml:space="preserve"> </v>
      </c>
      <c r="U62" s="42"/>
      <c r="W62" s="1064">
        <v>2</v>
      </c>
      <c r="X62" s="1065"/>
      <c r="Y62" s="1167"/>
      <c r="Z62" s="1168"/>
      <c r="AA62" s="1168"/>
      <c r="AB62" s="1168"/>
      <c r="AC62" s="1169"/>
    </row>
    <row r="63" spans="1:30" ht="30" customHeight="1" thickBot="1">
      <c r="B63" s="62"/>
      <c r="C63" s="69"/>
      <c r="D63" s="37"/>
      <c r="H63" s="197"/>
      <c r="I63" s="1119"/>
      <c r="J63" s="887"/>
      <c r="M63" s="197"/>
      <c r="N63" s="1119">
        <v>0</v>
      </c>
      <c r="O63" s="887" t="str">
        <f>IF(N63&gt;0,INDEX(В!$D$11:$D$120,N63+(N63-1),1)," ")</f>
        <v xml:space="preserve"> </v>
      </c>
      <c r="P63" s="22"/>
      <c r="S63" s="1176"/>
      <c r="T63" s="1174"/>
      <c r="U63" s="42"/>
      <c r="W63" s="1064"/>
      <c r="X63" s="1065"/>
      <c r="Y63" s="1170"/>
      <c r="Z63" s="1171"/>
      <c r="AA63" s="1171"/>
      <c r="AB63" s="1171"/>
      <c r="AC63" s="1172"/>
    </row>
    <row r="64" spans="1:30" ht="30" customHeight="1">
      <c r="B64" s="43"/>
      <c r="D64" s="3"/>
      <c r="H64" s="38"/>
      <c r="I64" s="29"/>
      <c r="J64" s="211"/>
      <c r="M64" s="184"/>
      <c r="N64" s="1119"/>
      <c r="O64" s="887"/>
      <c r="S64" s="105"/>
      <c r="T64" s="105"/>
      <c r="U64" s="42"/>
      <c r="W64" s="1064">
        <v>3</v>
      </c>
      <c r="X64" s="1065"/>
      <c r="Y64" s="1164" t="str">
        <f>T62</f>
        <v xml:space="preserve"> </v>
      </c>
      <c r="Z64" s="1165"/>
      <c r="AA64" s="1165"/>
      <c r="AB64" s="1165"/>
      <c r="AC64" s="1166"/>
      <c r="AD64" s="102"/>
    </row>
    <row r="65" spans="2:30" ht="30" customHeight="1">
      <c r="B65" s="43"/>
      <c r="D65" s="3"/>
      <c r="H65" s="53"/>
      <c r="J65" s="164"/>
      <c r="M65" s="3"/>
      <c r="N65" s="3"/>
      <c r="O65" s="3"/>
      <c r="S65" s="105"/>
      <c r="T65" s="105"/>
      <c r="U65" s="42"/>
      <c r="W65" s="1064"/>
      <c r="X65" s="1065"/>
      <c r="Y65" s="1164"/>
      <c r="Z65" s="1165"/>
      <c r="AA65" s="1165"/>
      <c r="AB65" s="1165"/>
      <c r="AC65" s="1166"/>
      <c r="AD65" s="102"/>
    </row>
    <row r="66" spans="2:30" ht="30" customHeight="1">
      <c r="B66" s="208"/>
      <c r="C66" s="1048">
        <v>0</v>
      </c>
      <c r="D66" s="887" t="str">
        <f>IF(C66&gt;0,INDEX(В!$D$11:$D$120,C66+(C66-1),1)," ")</f>
        <v xml:space="preserve"> </v>
      </c>
      <c r="E66" s="100"/>
      <c r="F66" s="100"/>
      <c r="G66" s="100"/>
      <c r="H66" s="53"/>
      <c r="I66" s="100"/>
      <c r="J66" s="164"/>
      <c r="K66" s="1190" t="s">
        <v>215</v>
      </c>
      <c r="L66" s="1190"/>
      <c r="M66" s="1190"/>
      <c r="N66" s="1190"/>
      <c r="O66" s="1190"/>
      <c r="P66" s="1190"/>
      <c r="S66" s="105"/>
      <c r="T66" s="105"/>
      <c r="U66" s="42"/>
      <c r="W66" s="1064">
        <v>3</v>
      </c>
      <c r="X66" s="1065"/>
      <c r="Y66" s="1167" t="str">
        <f>T69</f>
        <v xml:space="preserve"> </v>
      </c>
      <c r="Z66" s="1168"/>
      <c r="AA66" s="1168"/>
      <c r="AB66" s="1168"/>
      <c r="AC66" s="1169"/>
      <c r="AD66" s="102"/>
    </row>
    <row r="67" spans="2:30" ht="30" customHeight="1">
      <c r="B67" s="209"/>
      <c r="C67" s="1048"/>
      <c r="D67" s="887"/>
      <c r="E67" s="50"/>
      <c r="F67" s="21"/>
      <c r="G67" s="22"/>
      <c r="H67" s="197"/>
      <c r="I67" s="1119">
        <v>0</v>
      </c>
      <c r="J67" s="887" t="str">
        <f>IF(I67&gt;0,INDEX(В!$D$11:$D$120,I67+(I67-1),1)," ")</f>
        <v xml:space="preserve"> </v>
      </c>
      <c r="M67" s="36"/>
      <c r="N67" s="69"/>
      <c r="O67" s="37"/>
      <c r="S67" s="105"/>
      <c r="T67" s="105"/>
      <c r="U67" s="42"/>
      <c r="W67" s="1064"/>
      <c r="X67" s="1065"/>
      <c r="Y67" s="1170"/>
      <c r="Z67" s="1171"/>
      <c r="AA67" s="1171"/>
      <c r="AB67" s="1171"/>
      <c r="AC67" s="1172"/>
      <c r="AD67" s="102"/>
    </row>
    <row r="68" spans="2:30" ht="30" customHeight="1" thickBot="1">
      <c r="B68" s="208"/>
      <c r="C68" s="1048">
        <v>0</v>
      </c>
      <c r="D68" s="887" t="str">
        <f>IF(C68&gt;0,INDEX(В!$D$11:$D$120,C68+(C68-1),1)," ")</f>
        <v xml:space="preserve"> </v>
      </c>
      <c r="E68" s="34"/>
      <c r="H68" s="184"/>
      <c r="I68" s="1119"/>
      <c r="J68" s="887"/>
      <c r="K68" s="35"/>
      <c r="L68" s="21"/>
      <c r="M68" s="197"/>
      <c r="N68" s="1119">
        <v>0</v>
      </c>
      <c r="O68" s="887" t="str">
        <f>IF(N68&gt;0,INDEX(В!$D$11:$D$120,N68+(N68-1),1)," ")</f>
        <v xml:space="preserve"> </v>
      </c>
      <c r="S68" s="929" t="s">
        <v>205</v>
      </c>
      <c r="T68" s="929"/>
      <c r="U68" s="42"/>
      <c r="W68" s="1064">
        <v>5</v>
      </c>
      <c r="X68" s="1065"/>
      <c r="Y68" s="1164"/>
      <c r="Z68" s="1165"/>
      <c r="AA68" s="1165"/>
      <c r="AB68" s="1165"/>
      <c r="AC68" s="1166"/>
    </row>
    <row r="69" spans="2:30" ht="30" customHeight="1">
      <c r="B69" s="209"/>
      <c r="C69" s="1048"/>
      <c r="D69" s="887"/>
      <c r="H69" s="197"/>
      <c r="I69" s="1119">
        <v>0</v>
      </c>
      <c r="J69" s="887" t="str">
        <f>IF(I69&gt;0,INDEX(В!$D$11:$D$120,I69+(I69-1),1)," ")</f>
        <v xml:space="preserve"> </v>
      </c>
      <c r="K69" s="34"/>
      <c r="M69" s="184"/>
      <c r="N69" s="1119"/>
      <c r="O69" s="887"/>
      <c r="P69" s="35"/>
      <c r="Q69" s="1"/>
      <c r="R69" s="71"/>
      <c r="S69" s="1175">
        <v>0</v>
      </c>
      <c r="T69" s="1173" t="str">
        <f>IF(S69&gt;0,INDEX(В!$D$11:$D$120,S69+(S69-1),1)," ")</f>
        <v xml:space="preserve"> </v>
      </c>
      <c r="U69" s="42"/>
      <c r="W69" s="1064"/>
      <c r="X69" s="1065"/>
      <c r="Y69" s="1170"/>
      <c r="Z69" s="1171"/>
      <c r="AA69" s="1171"/>
      <c r="AB69" s="1171"/>
      <c r="AC69" s="1172"/>
    </row>
    <row r="70" spans="2:30" ht="30" customHeight="1" thickBot="1">
      <c r="B70" s="62"/>
      <c r="C70" s="69"/>
      <c r="D70" s="37"/>
      <c r="H70" s="184"/>
      <c r="I70" s="1119"/>
      <c r="J70" s="887"/>
      <c r="M70" s="197"/>
      <c r="N70" s="1119">
        <v>0</v>
      </c>
      <c r="O70" s="887" t="str">
        <f>IF(N70&gt;0,INDEX(В!$D$11:$D$120,N70+(N70-1),1)," ")</f>
        <v xml:space="preserve"> </v>
      </c>
      <c r="P70" s="22"/>
      <c r="S70" s="1176"/>
      <c r="T70" s="1174"/>
      <c r="U70" s="42"/>
      <c r="W70" s="1064">
        <v>5</v>
      </c>
      <c r="X70" s="1065"/>
      <c r="Y70" s="1155"/>
      <c r="Z70" s="1156"/>
      <c r="AA70" s="1156"/>
      <c r="AB70" s="1156"/>
      <c r="AC70" s="1157"/>
    </row>
    <row r="71" spans="2:30" ht="30" customHeight="1" thickBot="1">
      <c r="B71" s="43"/>
      <c r="H71" s="27"/>
      <c r="I71" s="29"/>
      <c r="J71" s="37"/>
      <c r="M71" s="184"/>
      <c r="N71" s="1119"/>
      <c r="O71" s="887"/>
      <c r="U71" s="42"/>
      <c r="W71" s="1128"/>
      <c r="X71" s="1129"/>
      <c r="Y71" s="1158"/>
      <c r="Z71" s="1159"/>
      <c r="AA71" s="1159"/>
      <c r="AB71" s="1159"/>
      <c r="AC71" s="1160"/>
    </row>
    <row r="72" spans="2:30" ht="24" customHeight="1" thickBot="1">
      <c r="B72" s="44"/>
      <c r="C72" s="45"/>
      <c r="D72" s="45"/>
      <c r="E72" s="45"/>
      <c r="F72" s="45"/>
      <c r="G72" s="45"/>
      <c r="H72" s="63"/>
      <c r="I72" s="64"/>
      <c r="J72" s="6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6"/>
    </row>
    <row r="73" spans="2:30" ht="24" customHeight="1">
      <c r="H73" s="36"/>
      <c r="I73" s="29"/>
      <c r="J73" s="37"/>
    </row>
    <row r="74" spans="2:30" ht="24" customHeight="1">
      <c r="H74" s="27"/>
      <c r="I74" s="29"/>
      <c r="J74" s="37"/>
      <c r="M74" s="36"/>
      <c r="N74" s="29"/>
      <c r="O74" s="37"/>
    </row>
    <row r="75" spans="2:30" ht="24" customHeight="1"/>
    <row r="76" spans="2:30" ht="24" customHeight="1"/>
    <row r="77" spans="2:30" ht="24" customHeight="1">
      <c r="C77" s="103" t="str">
        <f>В!A120</f>
        <v xml:space="preserve">Главный судья соревнований, </v>
      </c>
      <c r="D77" s="103"/>
      <c r="E77" s="103"/>
      <c r="F77" s="103"/>
      <c r="G77" s="103"/>
      <c r="H77" s="103"/>
      <c r="I77" s="103"/>
      <c r="J77" s="104"/>
      <c r="K77" s="104"/>
      <c r="L77" s="1"/>
      <c r="M77" s="104"/>
      <c r="N77" s="104"/>
      <c r="O77" s="104"/>
      <c r="P77" s="103" t="str">
        <f>В!G120</f>
        <v>Ярулин ДФ</v>
      </c>
      <c r="Q77" s="103"/>
      <c r="R77" s="103"/>
      <c r="S77" s="103"/>
      <c r="T77" s="103"/>
    </row>
    <row r="78" spans="2:30" ht="24" customHeight="1">
      <c r="C78" s="103" t="str">
        <f>В!A121</f>
        <v>ССВК</v>
      </c>
      <c r="D78" s="103"/>
      <c r="E78" s="103"/>
      <c r="F78" s="103"/>
      <c r="G78" s="103"/>
      <c r="H78" s="103"/>
      <c r="I78" s="103"/>
      <c r="J78" s="103"/>
      <c r="K78" s="103"/>
      <c r="M78" s="103"/>
      <c r="N78" s="103"/>
      <c r="O78" s="103"/>
      <c r="P78" s="103" t="str">
        <f>В!G121</f>
        <v>г.Новосибирск</v>
      </c>
      <c r="Q78" s="103"/>
      <c r="R78" s="103"/>
      <c r="S78" s="103"/>
      <c r="T78" s="103"/>
    </row>
    <row r="79" spans="2:30" ht="24" customHeight="1">
      <c r="C79" s="103"/>
      <c r="D79" s="103"/>
      <c r="E79" s="103"/>
      <c r="F79" s="103"/>
      <c r="G79" s="103"/>
      <c r="H79" s="103"/>
      <c r="I79" s="103"/>
      <c r="J79" s="103"/>
      <c r="K79" s="103"/>
      <c r="M79" s="103"/>
      <c r="N79" s="103"/>
      <c r="O79" s="103"/>
      <c r="P79" s="103"/>
      <c r="Q79" s="103"/>
      <c r="R79" s="103"/>
      <c r="S79" s="103"/>
      <c r="T79" s="103"/>
    </row>
    <row r="80" spans="2:30" ht="24" customHeight="1">
      <c r="C80" s="103"/>
      <c r="D80" s="103"/>
      <c r="E80" s="103"/>
      <c r="F80" s="103"/>
      <c r="G80" s="103"/>
      <c r="H80" s="103"/>
      <c r="I80" s="103"/>
      <c r="J80" s="103"/>
      <c r="K80" s="103"/>
      <c r="M80" s="103"/>
      <c r="N80" s="103"/>
      <c r="O80" s="103"/>
      <c r="P80" s="103"/>
      <c r="Q80" s="103"/>
      <c r="R80" s="103"/>
      <c r="S80" s="103"/>
      <c r="T80" s="103"/>
    </row>
    <row r="81" spans="3:20" ht="24" customHeight="1">
      <c r="C81" s="103" t="str">
        <f>В!A123</f>
        <v>Главный секретарь соревнований,</v>
      </c>
      <c r="D81" s="103"/>
      <c r="E81" s="103"/>
      <c r="F81" s="103"/>
      <c r="G81" s="103"/>
      <c r="H81" s="103"/>
      <c r="I81" s="103"/>
      <c r="J81" s="104"/>
      <c r="K81" s="104"/>
      <c r="L81" s="1"/>
      <c r="M81" s="104"/>
      <c r="N81" s="104"/>
      <c r="O81" s="104"/>
      <c r="P81" s="103" t="str">
        <f>В!G123</f>
        <v>Колокольцова ЕВ</v>
      </c>
      <c r="Q81" s="103"/>
      <c r="R81" s="103"/>
      <c r="S81" s="103"/>
      <c r="T81" s="103"/>
    </row>
    <row r="82" spans="3:20" ht="24" customHeight="1">
      <c r="C82" s="103" t="str">
        <f>В!A124</f>
        <v>ССВК</v>
      </c>
      <c r="D82" s="103"/>
      <c r="E82" s="103"/>
      <c r="F82" s="103"/>
      <c r="G82" s="103"/>
      <c r="H82" s="103"/>
      <c r="I82" s="103"/>
      <c r="J82" s="103"/>
      <c r="K82" s="103"/>
      <c r="M82" s="103"/>
      <c r="N82" s="103"/>
      <c r="O82" s="103"/>
      <c r="P82" s="103" t="str">
        <f>В!G124</f>
        <v>г.Кемерово</v>
      </c>
      <c r="Q82" s="103"/>
      <c r="R82" s="103"/>
      <c r="S82" s="103"/>
      <c r="T82" s="103"/>
    </row>
    <row r="83" spans="3:20" ht="21" customHeight="1">
      <c r="O83" s="2"/>
    </row>
    <row r="84" spans="3:20" ht="21" customHeight="1">
      <c r="O84" s="2"/>
    </row>
    <row r="85" spans="3:20" ht="21" customHeight="1"/>
    <row r="86" spans="3:20" ht="21" customHeight="1"/>
    <row r="87" spans="3:20" ht="21" customHeight="1"/>
    <row r="88" spans="3:20" ht="21" customHeight="1"/>
    <row r="89" spans="3:20" ht="21" customHeight="1">
      <c r="N89" s="75"/>
    </row>
    <row r="90" spans="3:20" ht="21" customHeight="1">
      <c r="N90" s="75"/>
    </row>
    <row r="91" spans="3:20" ht="21" customHeight="1">
      <c r="N91" s="75"/>
      <c r="O91" s="37"/>
    </row>
    <row r="92" spans="3:20" ht="21" customHeight="1">
      <c r="N92" s="75"/>
      <c r="O92" s="37"/>
    </row>
    <row r="93" spans="3:20" ht="21" customHeight="1">
      <c r="N93" s="75"/>
      <c r="O93" s="37"/>
    </row>
    <row r="94" spans="3:20" ht="15" customHeight="1">
      <c r="M94" s="36"/>
      <c r="N94" s="29"/>
      <c r="O94" s="37"/>
    </row>
    <row r="95" spans="3:20" ht="15" customHeight="1">
      <c r="M95" s="36"/>
      <c r="N95" s="29"/>
      <c r="O95" s="37"/>
    </row>
    <row r="96" spans="3:20" ht="18.75">
      <c r="M96" s="36"/>
      <c r="N96" s="38"/>
      <c r="O96" s="39"/>
    </row>
    <row r="97" spans="8:15" ht="18.75">
      <c r="M97" s="36"/>
      <c r="N97" s="38"/>
      <c r="O97" s="39"/>
    </row>
    <row r="99" spans="8:15" ht="15" customHeight="1">
      <c r="H99" s="36"/>
      <c r="I99" s="69"/>
      <c r="J99" s="70"/>
    </row>
    <row r="100" spans="8:15" ht="15" customHeight="1">
      <c r="H100" s="27"/>
      <c r="I100" s="69"/>
      <c r="J100" s="70"/>
      <c r="M100" s="36"/>
      <c r="N100" s="29"/>
      <c r="O100" s="37"/>
    </row>
    <row r="101" spans="8:15" ht="15" customHeight="1">
      <c r="H101" s="36"/>
      <c r="I101" s="69"/>
      <c r="J101" s="70"/>
      <c r="M101" s="27"/>
      <c r="N101" s="29"/>
      <c r="O101" s="37"/>
    </row>
    <row r="102" spans="8:15" ht="15" customHeight="1">
      <c r="H102" s="27"/>
      <c r="I102" s="69"/>
      <c r="J102" s="70"/>
      <c r="M102" s="36"/>
      <c r="N102" s="29"/>
      <c r="O102" s="37"/>
    </row>
    <row r="103" spans="8:15" ht="15" customHeight="1">
      <c r="M103" s="27"/>
      <c r="N103" s="29"/>
      <c r="O103" s="37"/>
    </row>
  </sheetData>
  <mergeCells count="157">
    <mergeCell ref="B45:B46"/>
    <mergeCell ref="B51:B52"/>
    <mergeCell ref="B53:B54"/>
    <mergeCell ref="C59:C60"/>
    <mergeCell ref="D59:D60"/>
    <mergeCell ref="C61:C62"/>
    <mergeCell ref="D61:D62"/>
    <mergeCell ref="T30:T31"/>
    <mergeCell ref="S30:S31"/>
    <mergeCell ref="C39:C40"/>
    <mergeCell ref="C41:C42"/>
    <mergeCell ref="T38:T39"/>
    <mergeCell ref="C35:C36"/>
    <mergeCell ref="C37:C38"/>
    <mergeCell ref="I37:I38"/>
    <mergeCell ref="J37:J38"/>
    <mergeCell ref="N32:N33"/>
    <mergeCell ref="O32:O33"/>
    <mergeCell ref="C33:C34"/>
    <mergeCell ref="I33:I34"/>
    <mergeCell ref="J33:J34"/>
    <mergeCell ref="S38:S39"/>
    <mergeCell ref="C31:C32"/>
    <mergeCell ref="I31:I32"/>
    <mergeCell ref="B15:B16"/>
    <mergeCell ref="B17:B18"/>
    <mergeCell ref="B23:B24"/>
    <mergeCell ref="B25:B26"/>
    <mergeCell ref="B31:B32"/>
    <mergeCell ref="B33:B34"/>
    <mergeCell ref="B35:B36"/>
    <mergeCell ref="B37:B38"/>
    <mergeCell ref="B43:B44"/>
    <mergeCell ref="O47:O48"/>
    <mergeCell ref="N26:N27"/>
    <mergeCell ref="O26:O27"/>
    <mergeCell ref="I40:I41"/>
    <mergeCell ref="J40:J41"/>
    <mergeCell ref="I35:I36"/>
    <mergeCell ref="J35:J36"/>
    <mergeCell ref="N36:N37"/>
    <mergeCell ref="O36:O37"/>
    <mergeCell ref="W70:X71"/>
    <mergeCell ref="Y70:AC71"/>
    <mergeCell ref="C53:C54"/>
    <mergeCell ref="I48:I49"/>
    <mergeCell ref="J48:J49"/>
    <mergeCell ref="O68:O69"/>
    <mergeCell ref="S68:T68"/>
    <mergeCell ref="W68:X69"/>
    <mergeCell ref="Y68:AC69"/>
    <mergeCell ref="I69:I70"/>
    <mergeCell ref="J69:J70"/>
    <mergeCell ref="S69:S70"/>
    <mergeCell ref="T69:T70"/>
    <mergeCell ref="N70:N71"/>
    <mergeCell ref="O70:O71"/>
    <mergeCell ref="C66:C67"/>
    <mergeCell ref="D66:D67"/>
    <mergeCell ref="K66:P66"/>
    <mergeCell ref="W66:X67"/>
    <mergeCell ref="Y66:AC67"/>
    <mergeCell ref="I67:I68"/>
    <mergeCell ref="J67:J68"/>
    <mergeCell ref="C68:C69"/>
    <mergeCell ref="D68:D69"/>
    <mergeCell ref="N68:N69"/>
    <mergeCell ref="T62:T63"/>
    <mergeCell ref="W62:X63"/>
    <mergeCell ref="Y62:AC63"/>
    <mergeCell ref="N63:N64"/>
    <mergeCell ref="O63:O64"/>
    <mergeCell ref="W64:X65"/>
    <mergeCell ref="Y64:AC65"/>
    <mergeCell ref="I60:I61"/>
    <mergeCell ref="J60:J61"/>
    <mergeCell ref="W60:X61"/>
    <mergeCell ref="Y60:AC61"/>
    <mergeCell ref="N61:N62"/>
    <mergeCell ref="O61:O62"/>
    <mergeCell ref="S61:T61"/>
    <mergeCell ref="I62:I63"/>
    <mergeCell ref="J62:J63"/>
    <mergeCell ref="S62:S63"/>
    <mergeCell ref="C51:C52"/>
    <mergeCell ref="M57:O57"/>
    <mergeCell ref="W58:X59"/>
    <mergeCell ref="Y58:AC59"/>
    <mergeCell ref="K59:P59"/>
    <mergeCell ref="C43:C44"/>
    <mergeCell ref="C45:C46"/>
    <mergeCell ref="C47:C48"/>
    <mergeCell ref="C49:C50"/>
    <mergeCell ref="N42:N43"/>
    <mergeCell ref="O42:O43"/>
    <mergeCell ref="S50:S51"/>
    <mergeCell ref="T50:T51"/>
    <mergeCell ref="I43:I44"/>
    <mergeCell ref="J43:J44"/>
    <mergeCell ref="I45:I46"/>
    <mergeCell ref="J45:J46"/>
    <mergeCell ref="I51:I52"/>
    <mergeCell ref="J51:J52"/>
    <mergeCell ref="N52:N53"/>
    <mergeCell ref="O52:O53"/>
    <mergeCell ref="I53:I54"/>
    <mergeCell ref="J53:J54"/>
    <mergeCell ref="N47:N48"/>
    <mergeCell ref="C23:C24"/>
    <mergeCell ref="I23:I24"/>
    <mergeCell ref="J23:J24"/>
    <mergeCell ref="C25:C26"/>
    <mergeCell ref="I25:I26"/>
    <mergeCell ref="J25:J26"/>
    <mergeCell ref="J31:J32"/>
    <mergeCell ref="N21:N22"/>
    <mergeCell ref="O21:O22"/>
    <mergeCell ref="I28:I29"/>
    <mergeCell ref="J28:J29"/>
    <mergeCell ref="C27:C28"/>
    <mergeCell ref="C29:C30"/>
    <mergeCell ref="AB33:AC33"/>
    <mergeCell ref="AB34:AB35"/>
    <mergeCell ref="AC34:AC35"/>
    <mergeCell ref="C13:C14"/>
    <mergeCell ref="D13:D14"/>
    <mergeCell ref="R14:T14"/>
    <mergeCell ref="C15:C16"/>
    <mergeCell ref="I15:I16"/>
    <mergeCell ref="J15:J16"/>
    <mergeCell ref="R15:T15"/>
    <mergeCell ref="N16:N17"/>
    <mergeCell ref="O16:O17"/>
    <mergeCell ref="C17:C18"/>
    <mergeCell ref="I17:I18"/>
    <mergeCell ref="J17:J18"/>
    <mergeCell ref="S18:S19"/>
    <mergeCell ref="T18:T19"/>
    <mergeCell ref="C19:C20"/>
    <mergeCell ref="C21:C22"/>
    <mergeCell ref="I20:I21"/>
    <mergeCell ref="J20:J21"/>
    <mergeCell ref="X22:X23"/>
    <mergeCell ref="Y22:Y23"/>
    <mergeCell ref="AB22:AC22"/>
    <mergeCell ref="B11:E11"/>
    <mergeCell ref="H11:J11"/>
    <mergeCell ref="M11:O11"/>
    <mergeCell ref="R11:T11"/>
    <mergeCell ref="X11:Z11"/>
    <mergeCell ref="M12:O12"/>
    <mergeCell ref="B1:AC1"/>
    <mergeCell ref="B2:AC2"/>
    <mergeCell ref="B4:AC4"/>
    <mergeCell ref="D6:AB6"/>
    <mergeCell ref="Z8:AB9"/>
    <mergeCell ref="V9:Y9"/>
  </mergeCells>
  <pageMargins left="0.51181102362204722" right="0.11811023622047245" top="0.39370078740157483" bottom="0" header="0.31496062992125984" footer="0.31496062992125984"/>
  <pageSetup paperSize="9" scale="37" fitToHeight="0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05"/>
  <sheetViews>
    <sheetView view="pageBreakPreview" topLeftCell="A10" zoomScale="65" zoomScaleNormal="70" zoomScaleSheetLayoutView="65" workbookViewId="0">
      <selection activeCell="A36" sqref="A13:Z36"/>
    </sheetView>
  </sheetViews>
  <sheetFormatPr defaultRowHeight="15"/>
  <cols>
    <col min="1" max="1" width="1.7109375" customWidth="1"/>
    <col min="2" max="3" width="5.7109375" customWidth="1"/>
    <col min="4" max="4" width="44.140625" customWidth="1"/>
    <col min="5" max="5" width="7.28515625" customWidth="1"/>
    <col min="6" max="6" width="2.7109375" customWidth="1"/>
    <col min="7" max="7" width="1.28515625" customWidth="1"/>
    <col min="8" max="9" width="5.7109375" customWidth="1"/>
    <col min="10" max="10" width="25.7109375" customWidth="1"/>
    <col min="11" max="12" width="2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2.7109375" customWidth="1"/>
    <col min="23" max="24" width="5.7109375" customWidth="1"/>
    <col min="25" max="25" width="25.7109375" customWidth="1"/>
    <col min="26" max="26" width="3.7109375" customWidth="1"/>
    <col min="27" max="27" width="3.85546875" customWidth="1"/>
    <col min="28" max="28" width="5.7109375" customWidth="1"/>
    <col min="29" max="29" width="25.7109375" customWidth="1"/>
  </cols>
  <sheetData>
    <row r="1" spans="2:29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</row>
    <row r="2" spans="2:29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</row>
    <row r="3" spans="2:29" ht="21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2:29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</row>
    <row r="6" spans="2:29" ht="79.5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</row>
    <row r="7" spans="2:29" ht="21" customHeight="1"/>
    <row r="8" spans="2:29" ht="27" customHeight="1">
      <c r="C8" s="253" t="str">
        <f>В!H8</f>
        <v>01-02 мая 2022г</v>
      </c>
      <c r="D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</row>
    <row r="9" spans="2:29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1192" t="s">
        <v>207</v>
      </c>
      <c r="W9" s="1192"/>
      <c r="X9" s="1192"/>
      <c r="Y9" s="1192"/>
      <c r="Z9" s="605"/>
      <c r="AA9" s="605"/>
      <c r="AB9" s="605"/>
      <c r="AC9" s="255" t="s">
        <v>3</v>
      </c>
    </row>
    <row r="10" spans="2:29" ht="27" customHeight="1"/>
    <row r="11" spans="2:29" ht="24" customHeight="1">
      <c r="B11" s="900" t="s">
        <v>221</v>
      </c>
      <c r="C11" s="900"/>
      <c r="D11" s="900"/>
      <c r="E11" s="900"/>
      <c r="F11" s="105"/>
      <c r="G11" s="105"/>
      <c r="H11" s="900" t="s">
        <v>217</v>
      </c>
      <c r="I11" s="900"/>
      <c r="J11" s="900"/>
      <c r="K11" s="105"/>
      <c r="L11" s="105"/>
      <c r="M11" s="900" t="s">
        <v>218</v>
      </c>
      <c r="N11" s="900"/>
      <c r="O11" s="900"/>
      <c r="P11" s="105"/>
      <c r="Q11" s="105"/>
      <c r="R11" s="900" t="s">
        <v>208</v>
      </c>
      <c r="S11" s="900"/>
      <c r="T11" s="900"/>
      <c r="U11" s="105"/>
      <c r="V11" s="105"/>
      <c r="W11" s="105"/>
      <c r="X11" s="900" t="s">
        <v>220</v>
      </c>
      <c r="Y11" s="900"/>
      <c r="Z11" s="900"/>
    </row>
    <row r="12" spans="2:29" ht="24" customHeight="1" thickBot="1">
      <c r="M12" s="860"/>
      <c r="N12" s="860"/>
      <c r="O12" s="860"/>
    </row>
    <row r="13" spans="2:29" ht="24" customHeight="1">
      <c r="B13" s="59" t="s">
        <v>211</v>
      </c>
      <c r="C13" s="1010" t="s">
        <v>24</v>
      </c>
      <c r="D13" s="835" t="s">
        <v>229</v>
      </c>
      <c r="E13" s="23" t="s">
        <v>197</v>
      </c>
    </row>
    <row r="14" spans="2:29" ht="24" customHeight="1" thickBot="1">
      <c r="B14" s="78" t="s">
        <v>212</v>
      </c>
      <c r="C14" s="1011"/>
      <c r="D14" s="836"/>
      <c r="E14" s="473" t="s">
        <v>219</v>
      </c>
      <c r="H14" s="3"/>
      <c r="I14" s="3"/>
      <c r="J14" s="3"/>
      <c r="R14" s="3"/>
      <c r="S14" s="3"/>
      <c r="T14" s="3"/>
    </row>
    <row r="15" spans="2:29" ht="30" customHeight="1">
      <c r="B15" s="965" t="s">
        <v>232</v>
      </c>
      <c r="C15" s="1047">
        <v>1</v>
      </c>
      <c r="D15" s="269" t="str">
        <f>В!D11</f>
        <v>ЦЫБЕНОВА Ханда</v>
      </c>
      <c r="E15" s="115" t="str">
        <f>В!G11</f>
        <v>МС</v>
      </c>
      <c r="F15" s="383"/>
      <c r="G15" s="451"/>
      <c r="H15" s="384"/>
      <c r="I15" s="1149">
        <v>1</v>
      </c>
      <c r="J15" s="1153" t="str">
        <f>D15</f>
        <v>ЦЫБЕНОВА Ханда</v>
      </c>
      <c r="K15" s="383"/>
      <c r="L15" s="383"/>
      <c r="M15" s="385"/>
      <c r="N15" s="385"/>
      <c r="O15" s="385"/>
      <c r="P15" s="383"/>
      <c r="Q15" s="383"/>
      <c r="R15" s="1180"/>
      <c r="S15" s="1180"/>
      <c r="T15" s="1180"/>
      <c r="U15" s="383"/>
      <c r="V15" s="383"/>
      <c r="W15" s="383"/>
      <c r="X15" s="383"/>
      <c r="Y15" s="383"/>
    </row>
    <row r="16" spans="2:29" ht="30" customHeight="1">
      <c r="B16" s="1001"/>
      <c r="C16" s="1048"/>
      <c r="D16" s="270" t="str">
        <f>В!I11</f>
        <v>Иркутская область - Республика Бурятия</v>
      </c>
      <c r="E16" s="190" t="str">
        <f>В!H11</f>
        <v>26.07.2000</v>
      </c>
      <c r="F16" s="383"/>
      <c r="G16" s="451"/>
      <c r="H16" s="388"/>
      <c r="I16" s="1149"/>
      <c r="J16" s="1152"/>
      <c r="K16" s="389"/>
      <c r="L16" s="390"/>
      <c r="M16" s="391"/>
      <c r="N16" s="1178">
        <v>0</v>
      </c>
      <c r="O16" s="1179" t="str">
        <f>IF(N16&gt;0,INDEX(В!$D$11:$D$120,N16+(N16-1),1)," ")</f>
        <v xml:space="preserve"> </v>
      </c>
      <c r="P16" s="383"/>
      <c r="Q16" s="383"/>
      <c r="R16" s="383"/>
      <c r="S16" s="383"/>
      <c r="T16" s="383"/>
      <c r="U16" s="383"/>
      <c r="V16" s="383"/>
      <c r="W16" s="383"/>
      <c r="X16" s="383"/>
      <c r="Y16" s="383"/>
    </row>
    <row r="17" spans="1:29" ht="30" customHeight="1">
      <c r="B17" s="965" t="s">
        <v>232</v>
      </c>
      <c r="C17" s="1048">
        <v>2</v>
      </c>
      <c r="D17" s="271" t="str">
        <f>В!D13</f>
        <v>БЕКТИНА Галина</v>
      </c>
      <c r="E17" s="115" t="str">
        <f>В!G13</f>
        <v>КМС</v>
      </c>
      <c r="F17" s="383"/>
      <c r="G17" s="451"/>
      <c r="H17" s="391"/>
      <c r="I17" s="1149">
        <v>2</v>
      </c>
      <c r="J17" s="1153" t="str">
        <f>D17</f>
        <v>БЕКТИНА Галина</v>
      </c>
      <c r="K17" s="392"/>
      <c r="L17" s="383"/>
      <c r="M17" s="391"/>
      <c r="N17" s="1178"/>
      <c r="O17" s="1179"/>
      <c r="P17" s="389"/>
      <c r="Q17" s="383"/>
      <c r="R17" s="393"/>
      <c r="S17" s="394"/>
      <c r="T17" s="395"/>
      <c r="U17" s="383"/>
      <c r="V17" s="383"/>
      <c r="W17" s="383"/>
      <c r="X17" s="383"/>
      <c r="Y17" s="383"/>
    </row>
    <row r="18" spans="1:29" ht="30" customHeight="1" thickBot="1">
      <c r="B18" s="966"/>
      <c r="C18" s="1084"/>
      <c r="D18" s="295" t="str">
        <f>В!I13</f>
        <v>Иркутская область</v>
      </c>
      <c r="E18" s="191" t="str">
        <f>В!H13</f>
        <v>07.12.1998</v>
      </c>
      <c r="F18" s="383"/>
      <c r="G18" s="451"/>
      <c r="H18" s="397"/>
      <c r="I18" s="1185"/>
      <c r="J18" s="1154"/>
      <c r="K18" s="383"/>
      <c r="L18" s="383"/>
      <c r="M18" s="398"/>
      <c r="N18" s="399"/>
      <c r="O18" s="400"/>
      <c r="P18" s="401"/>
      <c r="Q18" s="383"/>
      <c r="R18" s="391"/>
      <c r="S18" s="1178">
        <v>0</v>
      </c>
      <c r="T18" s="1179" t="str">
        <f>IF(S18&gt;0,INDEX(В!$D$11:$D$120,S18+(S18-1),1)," ")</f>
        <v xml:space="preserve"> </v>
      </c>
      <c r="U18" s="383"/>
      <c r="V18" s="383"/>
      <c r="W18" s="383"/>
      <c r="X18" s="383"/>
      <c r="Y18" s="383"/>
    </row>
    <row r="19" spans="1:29" ht="30" customHeight="1" thickTop="1">
      <c r="A19" s="452"/>
      <c r="B19" s="407"/>
      <c r="C19" s="1047">
        <v>3</v>
      </c>
      <c r="D19" s="263" t="str">
        <f>В!D15</f>
        <v>ФЕДОРОВА Анжелика</v>
      </c>
      <c r="E19" s="131" t="str">
        <f>В!G15</f>
        <v>МС</v>
      </c>
      <c r="F19" s="383"/>
      <c r="G19" s="383"/>
      <c r="H19" s="400"/>
      <c r="I19" s="400"/>
      <c r="J19" s="400"/>
      <c r="K19" s="383"/>
      <c r="L19" s="383"/>
      <c r="M19" s="398"/>
      <c r="N19" s="399"/>
      <c r="O19" s="400"/>
      <c r="P19" s="401"/>
      <c r="Q19" s="403"/>
      <c r="R19" s="391"/>
      <c r="S19" s="1178"/>
      <c r="T19" s="1179"/>
      <c r="U19" s="389"/>
      <c r="V19" s="383"/>
      <c r="W19" s="383"/>
      <c r="X19" s="383"/>
      <c r="Y19" s="383"/>
    </row>
    <row r="20" spans="1:29" ht="30" customHeight="1">
      <c r="A20" s="452"/>
      <c r="B20" s="388"/>
      <c r="C20" s="1048"/>
      <c r="D20" s="259" t="str">
        <f>В!I15</f>
        <v>Кемеровская область</v>
      </c>
      <c r="E20" s="190" t="str">
        <f>В!H15</f>
        <v>05.11.1997</v>
      </c>
      <c r="F20" s="389"/>
      <c r="G20" s="390"/>
      <c r="H20" s="391"/>
      <c r="I20" s="1186">
        <v>0</v>
      </c>
      <c r="J20" s="1193" t="str">
        <f>IF(I20&gt;0,INDEX(В!$D$11:$D$120,I20+(I20-1),1)," ")</f>
        <v xml:space="preserve"> </v>
      </c>
      <c r="K20" s="383"/>
      <c r="L20" s="383"/>
      <c r="P20" s="26"/>
      <c r="Q20" s="383"/>
      <c r="R20" s="398"/>
      <c r="S20" s="394"/>
      <c r="T20" s="400"/>
      <c r="U20" s="404"/>
      <c r="V20" s="383"/>
      <c r="W20" s="383"/>
      <c r="X20" s="383"/>
      <c r="Y20" s="383"/>
    </row>
    <row r="21" spans="1:29" ht="30" customHeight="1">
      <c r="A21" s="452"/>
      <c r="B21" s="391"/>
      <c r="C21" s="1048">
        <v>4</v>
      </c>
      <c r="D21" s="271" t="str">
        <f>В!D17</f>
        <v>БЕКБАУЛОВА Лучана</v>
      </c>
      <c r="E21" s="115" t="str">
        <f>В!G17</f>
        <v>МС</v>
      </c>
      <c r="F21" s="392"/>
      <c r="G21" s="383"/>
      <c r="H21" s="391"/>
      <c r="I21" s="1187"/>
      <c r="J21" s="1194"/>
      <c r="K21" s="389"/>
      <c r="L21" s="390"/>
      <c r="M21" s="391"/>
      <c r="N21" s="1178">
        <v>0</v>
      </c>
      <c r="O21" s="1179" t="str">
        <f>IF(N21&gt;0,INDEX(В!$D$11:$D$120,N21+(N21-1),1)," ")</f>
        <v xml:space="preserve"> </v>
      </c>
      <c r="P21" s="390"/>
      <c r="Q21" s="383"/>
      <c r="R21" s="398"/>
      <c r="S21" s="394"/>
      <c r="T21" s="400"/>
      <c r="U21" s="401"/>
      <c r="V21" s="383"/>
      <c r="W21" s="383"/>
      <c r="X21" s="383"/>
      <c r="Y21" s="383"/>
    </row>
    <row r="22" spans="1:29" ht="30" customHeight="1" thickBot="1">
      <c r="A22" s="452"/>
      <c r="B22" s="406"/>
      <c r="C22" s="1084"/>
      <c r="D22" s="469" t="str">
        <f>В!I17</f>
        <v>Кемеровская область</v>
      </c>
      <c r="E22" s="191" t="str">
        <f>В!H17</f>
        <v>10.07.2002</v>
      </c>
      <c r="F22" s="383"/>
      <c r="G22" s="383"/>
      <c r="H22" s="400"/>
      <c r="I22" s="400"/>
      <c r="J22" s="400"/>
      <c r="K22" s="401"/>
      <c r="M22" s="391"/>
      <c r="N22" s="1178"/>
      <c r="O22" s="1179"/>
      <c r="P22" s="383"/>
      <c r="Q22" s="383"/>
      <c r="R22" s="398"/>
      <c r="S22" s="394"/>
      <c r="T22" s="400"/>
      <c r="U22" s="401"/>
      <c r="V22" s="383"/>
      <c r="W22" s="391"/>
      <c r="X22" s="1178">
        <v>0</v>
      </c>
      <c r="Y22" s="1179" t="str">
        <f>IF(X22&gt;0,INDEX(В!$D$11:$D$120,X22+(X22-1),1)," ")</f>
        <v xml:space="preserve"> </v>
      </c>
      <c r="AA22" s="105"/>
      <c r="AB22" s="109"/>
      <c r="AC22" s="109"/>
    </row>
    <row r="23" spans="1:29" ht="30" customHeight="1" thickTop="1">
      <c r="B23" s="1000" t="s">
        <v>232</v>
      </c>
      <c r="C23" s="1047">
        <v>5</v>
      </c>
      <c r="D23" s="263" t="str">
        <f>В!D19</f>
        <v>ТЮМЕРЕКОВА Мария</v>
      </c>
      <c r="E23" s="131" t="str">
        <f>В!G19</f>
        <v>МСМК</v>
      </c>
      <c r="F23" s="383"/>
      <c r="G23" s="383"/>
      <c r="H23" s="391"/>
      <c r="I23" s="1149">
        <v>5</v>
      </c>
      <c r="J23" s="1153" t="str">
        <f>D23</f>
        <v>ТЮМЕРЕКОВА Мария</v>
      </c>
      <c r="K23" s="392"/>
      <c r="P23" s="383"/>
      <c r="Q23" s="383"/>
      <c r="V23" s="403"/>
      <c r="W23" s="391"/>
      <c r="X23" s="1178"/>
      <c r="Y23" s="1179"/>
      <c r="Z23" s="25"/>
      <c r="AA23" s="105"/>
      <c r="AB23" s="105"/>
      <c r="AC23" s="105"/>
    </row>
    <row r="24" spans="1:29" ht="30" customHeight="1" thickBot="1">
      <c r="B24" s="1001"/>
      <c r="C24" s="1048"/>
      <c r="D24" s="259" t="str">
        <f>В!I19</f>
        <v>Кемеровская область - Свердловская область</v>
      </c>
      <c r="E24" s="190" t="str">
        <f>В!H19</f>
        <v>12.08.2000</v>
      </c>
      <c r="F24" s="383"/>
      <c r="G24" s="383"/>
      <c r="H24" s="406"/>
      <c r="I24" s="1185"/>
      <c r="J24" s="1154"/>
      <c r="U24" s="26"/>
      <c r="V24" s="383"/>
      <c r="W24" s="408"/>
      <c r="X24" s="383"/>
      <c r="Y24" s="409"/>
      <c r="Z24" s="26"/>
      <c r="AA24" s="105"/>
      <c r="AB24" s="105"/>
      <c r="AC24" s="105"/>
    </row>
    <row r="25" spans="1:29" ht="30" customHeight="1" thickTop="1">
      <c r="B25" s="965" t="s">
        <v>232</v>
      </c>
      <c r="C25" s="1048">
        <v>6</v>
      </c>
      <c r="D25" s="271" t="str">
        <f>В!D21</f>
        <v>БОЙДОЕВА Даяна</v>
      </c>
      <c r="E25" s="115" t="str">
        <f>В!G21</f>
        <v>КМС</v>
      </c>
      <c r="G25" s="383"/>
      <c r="H25" s="384"/>
      <c r="I25" s="1149">
        <v>6</v>
      </c>
      <c r="J25" s="1153" t="str">
        <f>D25</f>
        <v>БОЙДОЕВА Даяна</v>
      </c>
      <c r="K25" s="383"/>
      <c r="L25" s="383"/>
      <c r="U25" s="26"/>
      <c r="W25" s="83"/>
      <c r="Y25" s="164"/>
      <c r="Z25" s="26"/>
      <c r="AA25" s="105"/>
      <c r="AB25" s="105"/>
      <c r="AC25" s="105"/>
    </row>
    <row r="26" spans="1:29" ht="30" customHeight="1" thickBot="1">
      <c r="B26" s="966"/>
      <c r="C26" s="1084"/>
      <c r="D26" s="295" t="str">
        <f>В!I21</f>
        <v>Кемеровская область</v>
      </c>
      <c r="E26" s="191" t="str">
        <f>В!H21</f>
        <v>09.10.2002</v>
      </c>
      <c r="G26" s="383"/>
      <c r="H26" s="388"/>
      <c r="I26" s="1149"/>
      <c r="J26" s="1152"/>
      <c r="K26" s="389"/>
      <c r="L26" s="390"/>
      <c r="M26" s="391"/>
      <c r="N26" s="1178">
        <v>0</v>
      </c>
      <c r="O26" s="1179" t="str">
        <f>IF(N26&gt;0,INDEX(В!$D$11:$D$120,N26+(N26-1),1)," ")</f>
        <v xml:space="preserve"> </v>
      </c>
      <c r="U26" s="26"/>
      <c r="W26" s="83"/>
      <c r="Y26" s="164"/>
      <c r="Z26" s="26"/>
      <c r="AA26" s="105"/>
      <c r="AB26" s="105"/>
      <c r="AC26" s="105"/>
    </row>
    <row r="27" spans="1:29" ht="30" customHeight="1" thickTop="1">
      <c r="A27" s="452"/>
      <c r="B27" s="407"/>
      <c r="C27" s="1047">
        <v>7</v>
      </c>
      <c r="D27" s="263" t="str">
        <f>В!D23</f>
        <v>РЯБКО Ирина</v>
      </c>
      <c r="E27" s="131" t="str">
        <f>В!G23</f>
        <v>КМС</v>
      </c>
      <c r="F27" s="383"/>
      <c r="G27" s="383"/>
      <c r="H27" s="400"/>
      <c r="I27" s="400"/>
      <c r="J27" s="400"/>
      <c r="K27" s="401"/>
      <c r="M27" s="391"/>
      <c r="N27" s="1178"/>
      <c r="O27" s="1179"/>
      <c r="P27" s="25"/>
      <c r="U27" s="26"/>
      <c r="W27" s="83"/>
      <c r="Y27" s="164"/>
      <c r="Z27" s="26"/>
      <c r="AA27" s="105"/>
      <c r="AB27" s="105"/>
      <c r="AC27" s="105"/>
    </row>
    <row r="28" spans="1:29" ht="30" customHeight="1">
      <c r="A28" s="452"/>
      <c r="B28" s="388"/>
      <c r="C28" s="1048"/>
      <c r="D28" s="259" t="str">
        <f>В!I23</f>
        <v>Красноярский край</v>
      </c>
      <c r="E28" s="190" t="str">
        <f>В!H23</f>
        <v>07.10.2003</v>
      </c>
      <c r="F28" s="389"/>
      <c r="G28" s="390"/>
      <c r="H28" s="391"/>
      <c r="I28" s="1186">
        <v>0</v>
      </c>
      <c r="J28" s="1193" t="str">
        <f>IF(I28&gt;0,INDEX(В!$D$11:$D$120,I28+(I28-1),1)," ")</f>
        <v xml:space="preserve"> </v>
      </c>
      <c r="K28" s="392"/>
      <c r="P28" s="26"/>
      <c r="U28" s="26"/>
      <c r="W28" s="83"/>
      <c r="Y28" s="164"/>
      <c r="Z28" s="26"/>
      <c r="AA28" s="105"/>
      <c r="AB28" s="105"/>
      <c r="AC28" s="105"/>
    </row>
    <row r="29" spans="1:29" ht="30" customHeight="1">
      <c r="A29" s="452"/>
      <c r="B29" s="391"/>
      <c r="C29" s="1048">
        <v>8</v>
      </c>
      <c r="D29" s="271" t="str">
        <f>В!D25</f>
        <v>ДАРЖАА Алдынай</v>
      </c>
      <c r="E29" s="115" t="str">
        <f>В!G25</f>
        <v>КМС</v>
      </c>
      <c r="F29" s="392"/>
      <c r="G29" s="383"/>
      <c r="H29" s="391"/>
      <c r="I29" s="1187"/>
      <c r="J29" s="1194"/>
      <c r="K29" s="207"/>
      <c r="L29" s="207"/>
      <c r="M29" s="207"/>
      <c r="N29" s="207"/>
      <c r="O29" s="207"/>
      <c r="P29" s="26"/>
      <c r="R29" s="139"/>
      <c r="S29" s="207"/>
      <c r="T29" s="211"/>
      <c r="U29" s="26"/>
      <c r="W29" s="83"/>
      <c r="X29" s="3"/>
      <c r="Y29" s="298"/>
      <c r="Z29" s="26"/>
      <c r="AA29" s="105"/>
      <c r="AB29" s="109"/>
      <c r="AC29" s="109"/>
    </row>
    <row r="30" spans="1:29" ht="30" customHeight="1" thickBot="1">
      <c r="A30" s="452"/>
      <c r="B30" s="406"/>
      <c r="C30" s="1084"/>
      <c r="D30" s="295" t="str">
        <f>В!I25</f>
        <v>Республика Тыва</v>
      </c>
      <c r="E30" s="191" t="str">
        <f>В!H25</f>
        <v>24.03.2000</v>
      </c>
      <c r="F30" s="383"/>
      <c r="G30" s="383"/>
      <c r="H30" s="298"/>
      <c r="I30" s="298"/>
      <c r="J30" s="298"/>
      <c r="K30" s="298"/>
      <c r="L30" s="298"/>
      <c r="M30" s="298"/>
      <c r="N30" s="298"/>
      <c r="O30" s="298"/>
      <c r="P30" s="26"/>
      <c r="R30" s="201"/>
      <c r="S30" s="965">
        <v>0</v>
      </c>
      <c r="T30" s="1203" t="str">
        <f>IF(S30&gt;0,INDEX(В!$D$11:$D$120,S30+(S30-1),1)," ")</f>
        <v xml:space="preserve"> </v>
      </c>
      <c r="U30" s="22"/>
      <c r="V30" s="298"/>
      <c r="W30" s="298"/>
      <c r="X30" s="298"/>
      <c r="Y30" s="298"/>
      <c r="Z30" s="26"/>
      <c r="AA30" s="105"/>
      <c r="AB30" s="207"/>
      <c r="AC30" s="211"/>
    </row>
    <row r="31" spans="1:29" ht="30" customHeight="1" thickTop="1">
      <c r="B31" s="407"/>
      <c r="C31" s="1047">
        <v>9</v>
      </c>
      <c r="D31" s="263" t="str">
        <f>В!D27</f>
        <v>САГАЛАКОВА Алена</v>
      </c>
      <c r="E31" s="131" t="str">
        <f>В!G27</f>
        <v>КМС</v>
      </c>
      <c r="F31" s="383"/>
      <c r="G31" s="383"/>
      <c r="H31" s="400"/>
      <c r="I31" s="400"/>
      <c r="J31" s="400"/>
      <c r="M31" s="139"/>
      <c r="N31" s="207"/>
      <c r="O31" s="211"/>
      <c r="P31" s="26"/>
      <c r="Q31" s="35"/>
      <c r="R31" s="201"/>
      <c r="S31" s="1001"/>
      <c r="T31" s="916"/>
      <c r="W31" s="83"/>
      <c r="X31" s="29"/>
      <c r="Y31" s="298"/>
      <c r="Z31" s="26"/>
      <c r="AA31" s="105"/>
      <c r="AB31" s="207"/>
      <c r="AC31" s="211"/>
    </row>
    <row r="32" spans="1:29" ht="30" customHeight="1">
      <c r="B32" s="388"/>
      <c r="C32" s="1048"/>
      <c r="D32" s="259" t="str">
        <f>В!I27</f>
        <v>Республика Хакасия</v>
      </c>
      <c r="E32" s="190" t="str">
        <f>В!H27</f>
        <v>24.04.2002</v>
      </c>
      <c r="F32" s="389"/>
      <c r="G32" s="390"/>
      <c r="H32" s="391"/>
      <c r="I32" s="1186">
        <v>0</v>
      </c>
      <c r="J32" s="1193" t="str">
        <f>IF(I32&gt;0,INDEX(В!$D$11:$D$120,I32+(I32-1),1)," ")</f>
        <v xml:space="preserve"> </v>
      </c>
      <c r="K32" s="383"/>
      <c r="L32" s="383"/>
      <c r="P32" s="26"/>
      <c r="R32" s="139"/>
      <c r="S32" s="207"/>
      <c r="T32" s="211"/>
      <c r="W32" s="83"/>
      <c r="Y32" s="298"/>
      <c r="Z32" s="26"/>
      <c r="AA32" s="105"/>
      <c r="AB32" s="105"/>
      <c r="AC32" s="105"/>
    </row>
    <row r="33" spans="1:29" ht="30" customHeight="1">
      <c r="B33" s="391"/>
      <c r="C33" s="1048">
        <v>10</v>
      </c>
      <c r="D33" s="470" t="str">
        <f>В!D29</f>
        <v>БУДЕГЕЧИ Снежана</v>
      </c>
      <c r="E33" s="471" t="str">
        <f>В!G29</f>
        <v>КМС</v>
      </c>
      <c r="F33" s="392"/>
      <c r="G33" s="383"/>
      <c r="H33" s="391"/>
      <c r="I33" s="1187"/>
      <c r="J33" s="1194"/>
      <c r="K33" s="389"/>
      <c r="L33" s="390"/>
      <c r="M33" s="391"/>
      <c r="N33" s="1178">
        <v>0</v>
      </c>
      <c r="O33" s="1179" t="str">
        <f>IF(N33&gt;0,INDEX(В!$D$11:$D$120,N33+(N33-1),1)," ")</f>
        <v xml:space="preserve"> </v>
      </c>
      <c r="P33" s="390"/>
      <c r="Z33" s="26"/>
      <c r="AA33" s="105"/>
      <c r="AB33" s="105"/>
      <c r="AC33" s="105"/>
    </row>
    <row r="34" spans="1:29" ht="30" customHeight="1" thickBot="1">
      <c r="B34" s="406"/>
      <c r="C34" s="1084"/>
      <c r="D34" s="480" t="str">
        <f>В!I29</f>
        <v>Республика Хакасия</v>
      </c>
      <c r="E34" s="481" t="str">
        <f>В!H29</f>
        <v>23.12.2004</v>
      </c>
      <c r="F34" s="383"/>
      <c r="G34" s="383"/>
      <c r="H34" s="400"/>
      <c r="I34" s="400"/>
      <c r="J34" s="400"/>
      <c r="K34" s="401"/>
      <c r="M34" s="391"/>
      <c r="N34" s="1178"/>
      <c r="O34" s="1179"/>
      <c r="P34" s="383"/>
      <c r="Z34" s="26"/>
      <c r="AA34" s="105"/>
      <c r="AB34" s="105"/>
      <c r="AC34" s="105"/>
    </row>
    <row r="35" spans="1:29" ht="30" customHeight="1" thickTop="1">
      <c r="B35" s="1000" t="s">
        <v>232</v>
      </c>
      <c r="C35" s="1047">
        <v>11</v>
      </c>
      <c r="D35" s="478" t="str">
        <f>В!D31</f>
        <v>АБРАМОВА Нина</v>
      </c>
      <c r="E35" s="479" t="str">
        <f>В!G31</f>
        <v>КМС</v>
      </c>
      <c r="F35" s="383"/>
      <c r="G35" s="383"/>
      <c r="H35" s="391"/>
      <c r="I35" s="1149">
        <v>11</v>
      </c>
      <c r="J35" s="1153" t="str">
        <f>D35</f>
        <v>АБРАМОВА Нина</v>
      </c>
      <c r="K35" s="392"/>
      <c r="P35" s="383"/>
      <c r="Z35" s="26"/>
      <c r="AB35" s="900" t="s">
        <v>204</v>
      </c>
      <c r="AC35" s="900"/>
    </row>
    <row r="36" spans="1:29" ht="30" customHeight="1" thickBot="1">
      <c r="B36" s="1001"/>
      <c r="C36" s="1048"/>
      <c r="D36" s="476" t="str">
        <f>В!I31</f>
        <v>Республика Хакасия</v>
      </c>
      <c r="E36" s="477" t="str">
        <f>В!H31</f>
        <v>13.06.2001</v>
      </c>
      <c r="F36" s="383"/>
      <c r="G36" s="383"/>
      <c r="H36" s="406"/>
      <c r="I36" s="1185"/>
      <c r="J36" s="1154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26"/>
      <c r="AB36" s="965">
        <v>0</v>
      </c>
      <c r="AC36" s="1203" t="str">
        <f>IF(AB36&gt;0,INDEX(В!$D$11:$D$120,AB36+(AB36-1),1)," ")</f>
        <v xml:space="preserve"> </v>
      </c>
    </row>
    <row r="37" spans="1:29" ht="30" customHeight="1" thickTop="1">
      <c r="B37" s="1119" t="s">
        <v>232</v>
      </c>
      <c r="C37" s="1048">
        <v>12</v>
      </c>
      <c r="D37" s="474" t="str">
        <f>В!D33</f>
        <v>ЧЕПСАРАКОВА Валерия</v>
      </c>
      <c r="E37" s="475" t="str">
        <f>В!G33</f>
        <v>МСМК</v>
      </c>
      <c r="G37" s="451"/>
      <c r="H37" s="384"/>
      <c r="I37" s="1149">
        <v>12</v>
      </c>
      <c r="J37" s="1153" t="str">
        <f>D37</f>
        <v>ЧЕПСАРАКОВА Валерия</v>
      </c>
      <c r="K37" s="383"/>
      <c r="L37" s="383"/>
      <c r="M37" s="385"/>
      <c r="N37" s="385"/>
      <c r="O37" s="385"/>
      <c r="R37" s="139"/>
      <c r="S37" s="207"/>
      <c r="T37" s="211"/>
      <c r="W37" s="83"/>
      <c r="X37" s="105"/>
      <c r="Y37" s="164"/>
      <c r="Z37" s="26"/>
      <c r="AA37" s="35"/>
      <c r="AB37" s="1001"/>
      <c r="AC37" s="916"/>
    </row>
    <row r="38" spans="1:29" ht="30" customHeight="1">
      <c r="B38" s="1119"/>
      <c r="C38" s="1048"/>
      <c r="D38" s="476" t="str">
        <f>В!I33</f>
        <v>Республика Хакасия</v>
      </c>
      <c r="E38" s="477" t="str">
        <f>В!H33</f>
        <v>31.01.1989</v>
      </c>
      <c r="G38" s="451"/>
      <c r="H38" s="388"/>
      <c r="I38" s="1149"/>
      <c r="J38" s="1152"/>
      <c r="K38" s="389"/>
      <c r="L38" s="390"/>
      <c r="M38" s="391"/>
      <c r="N38" s="1178">
        <v>0</v>
      </c>
      <c r="O38" s="1179" t="str">
        <f>IF(N38&gt;0,INDEX(В!$D$11:$D$120,N38+(N38-1),1)," ")</f>
        <v xml:space="preserve"> </v>
      </c>
      <c r="P38" s="21"/>
      <c r="R38" s="139"/>
      <c r="S38" s="207"/>
      <c r="T38" s="211"/>
      <c r="W38" s="139"/>
      <c r="X38" s="207"/>
      <c r="Y38" s="211"/>
      <c r="Z38" s="26"/>
      <c r="AA38" s="105"/>
      <c r="AB38" s="105"/>
      <c r="AC38" s="105"/>
    </row>
    <row r="39" spans="1:29" ht="30" customHeight="1">
      <c r="B39" s="1119" t="s">
        <v>232</v>
      </c>
      <c r="C39" s="1048">
        <v>13</v>
      </c>
      <c r="D39" s="474" t="str">
        <f>В!D35</f>
        <v>ФИО13</v>
      </c>
      <c r="E39" s="475" t="str">
        <f>В!G35</f>
        <v>р13</v>
      </c>
      <c r="G39" s="451"/>
      <c r="H39" s="391"/>
      <c r="I39" s="1149">
        <v>13</v>
      </c>
      <c r="J39" s="1153" t="str">
        <f>D39</f>
        <v>ФИО13</v>
      </c>
      <c r="K39" s="392"/>
      <c r="L39" s="383"/>
      <c r="M39" s="391"/>
      <c r="N39" s="1178"/>
      <c r="O39" s="1179"/>
      <c r="P39" s="26"/>
      <c r="R39" s="139"/>
      <c r="S39" s="207"/>
      <c r="T39" s="211"/>
      <c r="W39" s="139"/>
      <c r="X39" s="207"/>
      <c r="Y39" s="211"/>
      <c r="Z39" s="26"/>
    </row>
    <row r="40" spans="1:29" ht="30" customHeight="1" thickBot="1">
      <c r="B40" s="1207"/>
      <c r="C40" s="1084"/>
      <c r="D40" s="482" t="str">
        <f>В!I35</f>
        <v>город13</v>
      </c>
      <c r="E40" s="483" t="str">
        <f>В!H35</f>
        <v>дата13</v>
      </c>
      <c r="G40" s="451"/>
      <c r="H40" s="397"/>
      <c r="I40" s="1185"/>
      <c r="J40" s="1154"/>
      <c r="K40" s="383"/>
      <c r="L40" s="383"/>
      <c r="M40" s="398"/>
      <c r="N40" s="399"/>
      <c r="O40" s="400"/>
      <c r="P40" s="26"/>
      <c r="R40" s="201"/>
      <c r="S40" s="965">
        <v>0</v>
      </c>
      <c r="T40" s="1203" t="str">
        <f>IF(S40&gt;0,INDEX(В!$D$11:$D$120,S40+(S40-1),1)," ")</f>
        <v xml:space="preserve"> </v>
      </c>
      <c r="U40" s="21"/>
      <c r="W40" s="139"/>
      <c r="X40" s="207"/>
      <c r="Y40" s="211"/>
      <c r="Z40" s="26"/>
    </row>
    <row r="41" spans="1:29" ht="30" customHeight="1" thickTop="1">
      <c r="A41" s="452"/>
      <c r="B41" s="230"/>
      <c r="C41" s="1047">
        <v>14</v>
      </c>
      <c r="D41" s="264" t="str">
        <f>В!D37</f>
        <v>ФИО14</v>
      </c>
      <c r="E41" s="479" t="str">
        <f>В!G37</f>
        <v>р14</v>
      </c>
      <c r="H41" s="139"/>
      <c r="I41" s="207"/>
      <c r="J41" s="211"/>
      <c r="M41" s="139"/>
      <c r="N41" s="207"/>
      <c r="O41" s="211"/>
      <c r="P41" s="26"/>
      <c r="Q41" s="35"/>
      <c r="R41" s="201"/>
      <c r="S41" s="1001"/>
      <c r="T41" s="916"/>
      <c r="U41" s="25"/>
      <c r="W41" s="139"/>
      <c r="X41" s="207"/>
      <c r="Y41" s="211"/>
      <c r="Z41" s="26"/>
      <c r="AA41" s="105"/>
      <c r="AB41" s="105"/>
      <c r="AC41" s="105"/>
    </row>
    <row r="42" spans="1:29" ht="30" customHeight="1">
      <c r="A42" s="452"/>
      <c r="B42" s="267"/>
      <c r="C42" s="1051"/>
      <c r="D42" s="260" t="str">
        <f>В!I37</f>
        <v>город14</v>
      </c>
      <c r="E42" s="477" t="str">
        <f>В!H37</f>
        <v>дата14</v>
      </c>
      <c r="F42" s="389"/>
      <c r="G42" s="390"/>
      <c r="H42" s="391"/>
      <c r="I42" s="1178">
        <v>0</v>
      </c>
      <c r="J42" s="1179" t="str">
        <f>IF(I42&gt;0,INDEX(В!$D$11:$D$120,I42+(I42-1),1)," ")</f>
        <v xml:space="preserve"> </v>
      </c>
      <c r="M42" s="139"/>
      <c r="N42" s="207"/>
      <c r="O42" s="211"/>
      <c r="P42" s="26"/>
      <c r="R42" s="139"/>
      <c r="S42" s="207"/>
      <c r="T42" s="211"/>
      <c r="U42" s="26"/>
      <c r="W42" s="139"/>
      <c r="X42" s="207"/>
      <c r="Y42" s="211"/>
      <c r="Z42" s="26"/>
      <c r="AA42" s="105"/>
      <c r="AB42" s="105"/>
      <c r="AC42" s="105"/>
    </row>
    <row r="43" spans="1:29" ht="30" customHeight="1">
      <c r="A43" s="452"/>
      <c r="B43" s="266"/>
      <c r="C43" s="1051">
        <v>15</v>
      </c>
      <c r="D43" s="265" t="str">
        <f>В!D39</f>
        <v>ФИО15</v>
      </c>
      <c r="E43" s="475" t="str">
        <f>В!G39</f>
        <v>р15</v>
      </c>
      <c r="F43" s="392"/>
      <c r="G43" s="383"/>
      <c r="H43" s="391"/>
      <c r="I43" s="1178"/>
      <c r="J43" s="1179"/>
      <c r="K43" s="389"/>
      <c r="L43" s="390"/>
      <c r="M43" s="391"/>
      <c r="N43" s="1178">
        <v>0</v>
      </c>
      <c r="O43" s="1179" t="str">
        <f>IF(N43&gt;0,INDEX(В!$D$11:$D$120,N43+(N43-1),1)," ")</f>
        <v xml:space="preserve"> </v>
      </c>
      <c r="P43" s="22"/>
      <c r="R43" s="139"/>
      <c r="S43" s="207"/>
      <c r="T43" s="211"/>
      <c r="U43" s="26"/>
      <c r="Z43" s="26"/>
    </row>
    <row r="44" spans="1:29" ht="30" customHeight="1" thickBot="1">
      <c r="A44" s="452"/>
      <c r="B44" s="296"/>
      <c r="C44" s="1052"/>
      <c r="D44" s="484" t="str">
        <f>В!I39</f>
        <v>город15</v>
      </c>
      <c r="E44" s="483" t="str">
        <f>В!H39</f>
        <v>дата15</v>
      </c>
      <c r="H44" s="139"/>
      <c r="I44" s="207"/>
      <c r="J44" s="211"/>
      <c r="K44" s="401"/>
      <c r="L44" s="383"/>
      <c r="M44" s="391"/>
      <c r="N44" s="1178"/>
      <c r="O44" s="1179"/>
      <c r="R44" s="139"/>
      <c r="S44" s="207"/>
      <c r="T44" s="211"/>
      <c r="U44" s="26"/>
      <c r="Z44" s="26"/>
    </row>
    <row r="45" spans="1:29" ht="30" customHeight="1" thickTop="1">
      <c r="B45" s="1001" t="s">
        <v>232</v>
      </c>
      <c r="C45" s="1047">
        <v>16</v>
      </c>
      <c r="D45" s="264" t="str">
        <f>В!D41</f>
        <v>ФИО16</v>
      </c>
      <c r="E45" s="479" t="str">
        <f>В!G41</f>
        <v>р16</v>
      </c>
      <c r="H45" s="384"/>
      <c r="I45" s="1149">
        <v>16</v>
      </c>
      <c r="J45" s="1153" t="str">
        <f>D45</f>
        <v>ФИО16</v>
      </c>
      <c r="K45" s="22"/>
      <c r="M45" s="139"/>
      <c r="N45" s="207"/>
      <c r="O45" s="211"/>
      <c r="R45" s="139"/>
      <c r="S45" s="207"/>
      <c r="T45" s="211"/>
      <c r="U45" s="26"/>
      <c r="V45" s="383"/>
      <c r="W45" s="391"/>
      <c r="X45" s="1178">
        <v>0</v>
      </c>
      <c r="Y45" s="1179" t="str">
        <f>IF(X45&gt;0,INDEX(В!$D$11:$D$120,X45+(X45-1),1)," ")</f>
        <v xml:space="preserve"> </v>
      </c>
      <c r="Z45" s="34"/>
    </row>
    <row r="46" spans="1:29" ht="30" customHeight="1" thickBot="1">
      <c r="B46" s="1119"/>
      <c r="C46" s="1048"/>
      <c r="D46" s="261" t="str">
        <f>В!I41</f>
        <v>город16</v>
      </c>
      <c r="E46" s="477" t="str">
        <f>В!H41</f>
        <v>дата16</v>
      </c>
      <c r="H46" s="406"/>
      <c r="I46" s="1185"/>
      <c r="J46" s="1154"/>
      <c r="R46" s="139"/>
      <c r="S46" s="207"/>
      <c r="T46" s="211"/>
      <c r="U46" s="26"/>
      <c r="V46" s="403"/>
      <c r="W46" s="391"/>
      <c r="X46" s="1178"/>
      <c r="Y46" s="1179"/>
    </row>
    <row r="47" spans="1:29" ht="30" customHeight="1" thickTop="1">
      <c r="B47" s="1119" t="s">
        <v>232</v>
      </c>
      <c r="C47" s="1048">
        <v>17</v>
      </c>
      <c r="D47" s="265" t="str">
        <f>В!D43</f>
        <v>ФИО17</v>
      </c>
      <c r="E47" s="475" t="str">
        <f>В!G43</f>
        <v>р17</v>
      </c>
      <c r="H47" s="485"/>
      <c r="I47" s="1208">
        <v>17</v>
      </c>
      <c r="J47" s="1209" t="str">
        <f>D47</f>
        <v>ФИО17</v>
      </c>
      <c r="R47" s="139"/>
      <c r="S47" s="207"/>
      <c r="T47" s="211"/>
      <c r="U47" s="26"/>
    </row>
    <row r="48" spans="1:29" ht="30" customHeight="1" thickBot="1">
      <c r="B48" s="1207"/>
      <c r="C48" s="1084"/>
      <c r="D48" s="484" t="str">
        <f>В!I43</f>
        <v>город17</v>
      </c>
      <c r="E48" s="483" t="str">
        <f>В!H43</f>
        <v>дата17</v>
      </c>
      <c r="H48" s="486"/>
      <c r="I48" s="1149"/>
      <c r="J48" s="1152"/>
      <c r="K48" s="389"/>
      <c r="L48" s="390"/>
      <c r="M48" s="391"/>
      <c r="N48" s="1178">
        <v>0</v>
      </c>
      <c r="O48" s="1179" t="str">
        <f>IF(N48&gt;0,INDEX(В!$D$11:$D$120,N48+(N48-1),1)," ")</f>
        <v xml:space="preserve"> </v>
      </c>
      <c r="R48" s="139"/>
      <c r="S48" s="207"/>
      <c r="T48" s="211"/>
      <c r="U48" s="26"/>
    </row>
    <row r="49" spans="1:30" ht="30" customHeight="1" thickTop="1">
      <c r="A49" s="452"/>
      <c r="B49" s="196"/>
      <c r="C49" s="1047">
        <v>18</v>
      </c>
      <c r="D49" s="264" t="str">
        <f>В!D45</f>
        <v>ФИО18</v>
      </c>
      <c r="E49" s="479" t="str">
        <f>В!G45</f>
        <v>р18</v>
      </c>
      <c r="H49" s="139"/>
      <c r="I49" s="207"/>
      <c r="J49" s="211"/>
      <c r="K49" s="401"/>
      <c r="L49" s="383"/>
      <c r="M49" s="391"/>
      <c r="N49" s="1178"/>
      <c r="O49" s="1179"/>
      <c r="P49" s="25"/>
      <c r="R49" s="139"/>
      <c r="S49" s="207"/>
      <c r="T49" s="211"/>
      <c r="U49" s="26"/>
    </row>
    <row r="50" spans="1:30" ht="30" customHeight="1">
      <c r="A50" s="452"/>
      <c r="B50" s="184"/>
      <c r="C50" s="1048"/>
      <c r="D50" s="261" t="str">
        <f>В!I45</f>
        <v>город18</v>
      </c>
      <c r="E50" s="477" t="str">
        <f>В!H45</f>
        <v>дата18</v>
      </c>
      <c r="F50" s="389"/>
      <c r="G50" s="390"/>
      <c r="H50" s="391"/>
      <c r="I50" s="1178">
        <v>0</v>
      </c>
      <c r="J50" s="1179" t="str">
        <f>IF(I50&gt;0,INDEX(В!$D$11:$D$120,I50+(I50-1),1)," ")</f>
        <v xml:space="preserve"> </v>
      </c>
      <c r="K50" s="22"/>
      <c r="M50" s="139"/>
      <c r="N50" s="207"/>
      <c r="O50" s="211"/>
      <c r="P50" s="26"/>
      <c r="U50" s="26"/>
    </row>
    <row r="51" spans="1:30" ht="30" customHeight="1">
      <c r="A51" s="452"/>
      <c r="B51" s="197"/>
      <c r="C51" s="1048">
        <v>19</v>
      </c>
      <c r="D51" s="265" t="str">
        <f>В!D47</f>
        <v>ФИО19</v>
      </c>
      <c r="E51" s="475" t="str">
        <f>В!G47</f>
        <v>р19</v>
      </c>
      <c r="F51" s="392"/>
      <c r="G51" s="383"/>
      <c r="H51" s="391"/>
      <c r="I51" s="1178"/>
      <c r="J51" s="1179"/>
      <c r="M51" s="139"/>
      <c r="N51" s="207"/>
      <c r="O51" s="211"/>
      <c r="P51" s="26"/>
      <c r="R51" s="201"/>
      <c r="S51" s="965">
        <v>0</v>
      </c>
      <c r="T51" s="1203" t="str">
        <f>IF(S51&gt;0,INDEX(В!$D$11:$D$120,S51+(S51-1),1)," ")</f>
        <v xml:space="preserve"> </v>
      </c>
      <c r="U51" s="34"/>
    </row>
    <row r="52" spans="1:30" ht="30" customHeight="1" thickBot="1">
      <c r="A52" s="452"/>
      <c r="B52" s="198"/>
      <c r="C52" s="1084"/>
      <c r="D52" s="484" t="str">
        <f>В!I47</f>
        <v>город19</v>
      </c>
      <c r="E52" s="483" t="str">
        <f>В!H47</f>
        <v>дата19</v>
      </c>
      <c r="H52" s="139"/>
      <c r="I52" s="207"/>
      <c r="J52" s="211"/>
      <c r="M52" s="139"/>
      <c r="N52" s="207"/>
      <c r="O52" s="211"/>
      <c r="P52" s="26"/>
      <c r="Q52" s="35"/>
      <c r="R52" s="201"/>
      <c r="S52" s="1001"/>
      <c r="T52" s="916"/>
    </row>
    <row r="53" spans="1:30" ht="30" customHeight="1" thickTop="1">
      <c r="B53" s="1001" t="s">
        <v>232</v>
      </c>
      <c r="C53" s="1047">
        <v>20</v>
      </c>
      <c r="D53" s="264" t="str">
        <f>В!D49</f>
        <v>ФИО20</v>
      </c>
      <c r="E53" s="479" t="str">
        <f>В!G49</f>
        <v>р20</v>
      </c>
      <c r="G53" s="451"/>
      <c r="H53" s="384"/>
      <c r="I53" s="1149">
        <v>16</v>
      </c>
      <c r="J53" s="1153" t="str">
        <f>D53</f>
        <v>ФИО20</v>
      </c>
      <c r="M53" s="139"/>
      <c r="N53" s="207"/>
      <c r="O53" s="211"/>
      <c r="P53" s="26"/>
    </row>
    <row r="54" spans="1:30" ht="30" customHeight="1">
      <c r="B54" s="1119"/>
      <c r="C54" s="1048"/>
      <c r="D54" s="261" t="str">
        <f>В!I49</f>
        <v>город20</v>
      </c>
      <c r="E54" s="477" t="str">
        <f>В!H49</f>
        <v>дата20</v>
      </c>
      <c r="G54" s="451"/>
      <c r="H54" s="388"/>
      <c r="I54" s="1149"/>
      <c r="J54" s="1152"/>
      <c r="K54" s="389"/>
      <c r="L54" s="390"/>
      <c r="M54" s="391"/>
      <c r="N54" s="1178">
        <v>0</v>
      </c>
      <c r="O54" s="1179" t="str">
        <f>IF(N54&gt;0,INDEX(В!$D$11:$D$120,N54+(N54-1),1)," ")</f>
        <v xml:space="preserve"> </v>
      </c>
      <c r="P54" s="22"/>
    </row>
    <row r="55" spans="1:30" ht="30" customHeight="1">
      <c r="B55" s="1119" t="s">
        <v>232</v>
      </c>
      <c r="C55" s="1048">
        <v>21</v>
      </c>
      <c r="D55" s="474" t="str">
        <f>В!D51</f>
        <v>ФИО21</v>
      </c>
      <c r="E55" s="475" t="str">
        <f>В!G51</f>
        <v>р21</v>
      </c>
      <c r="G55" s="451"/>
      <c r="H55" s="391"/>
      <c r="I55" s="1149">
        <v>17</v>
      </c>
      <c r="J55" s="1153" t="str">
        <f>D55</f>
        <v>ФИО21</v>
      </c>
      <c r="K55" s="392"/>
      <c r="L55" s="383"/>
      <c r="M55" s="391"/>
      <c r="N55" s="1178"/>
      <c r="O55" s="1179"/>
    </row>
    <row r="56" spans="1:30" ht="30" customHeight="1" thickBot="1">
      <c r="B56" s="1119"/>
      <c r="C56" s="1048"/>
      <c r="D56" s="476" t="str">
        <f>В!I51</f>
        <v>город21</v>
      </c>
      <c r="E56" s="477" t="str">
        <f>В!H51</f>
        <v>дата21</v>
      </c>
      <c r="G56" s="451"/>
      <c r="H56" s="397"/>
      <c r="I56" s="1185"/>
      <c r="J56" s="1154"/>
    </row>
    <row r="57" spans="1:30" ht="8.4499999999999993" customHeight="1" thickTop="1" thickBot="1">
      <c r="B57" s="27"/>
      <c r="C57" s="55"/>
      <c r="D57" s="56"/>
      <c r="E57" s="57"/>
      <c r="H57" s="20"/>
      <c r="I57" s="20"/>
      <c r="J57" s="20"/>
    </row>
    <row r="58" spans="1:30" ht="24" customHeight="1">
      <c r="B58" s="60"/>
      <c r="C58" s="66"/>
      <c r="D58" s="67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41"/>
    </row>
    <row r="59" spans="1:30" ht="24" customHeight="1" thickBot="1">
      <c r="B59" s="62"/>
      <c r="C59" s="55"/>
      <c r="D59" s="91" t="s">
        <v>223</v>
      </c>
      <c r="E59" s="91"/>
      <c r="F59" s="91"/>
      <c r="G59" s="91"/>
      <c r="H59" s="91" t="s">
        <v>222</v>
      </c>
      <c r="I59" s="91"/>
      <c r="J59" s="91"/>
      <c r="M59" s="1050" t="s">
        <v>216</v>
      </c>
      <c r="N59" s="1050"/>
      <c r="O59" s="1050"/>
      <c r="U59" s="42"/>
    </row>
    <row r="60" spans="1:30" ht="24" customHeight="1">
      <c r="B60" s="62"/>
      <c r="C60" s="55"/>
      <c r="D60" s="56"/>
      <c r="E60" s="57"/>
      <c r="H60" s="20"/>
      <c r="I60" s="20"/>
      <c r="J60" s="20"/>
      <c r="U60" s="42"/>
      <c r="W60" s="1197" t="s">
        <v>33</v>
      </c>
      <c r="X60" s="1198"/>
      <c r="Y60" s="957" t="s">
        <v>25</v>
      </c>
      <c r="Z60" s="1143"/>
      <c r="AA60" s="1143"/>
      <c r="AB60" s="1143"/>
      <c r="AC60" s="1144"/>
      <c r="AD60" s="101"/>
    </row>
    <row r="61" spans="1:30" ht="30" customHeight="1" thickBot="1">
      <c r="B61" s="208"/>
      <c r="C61" s="1048">
        <v>0</v>
      </c>
      <c r="D61" s="887" t="str">
        <f>IF(C61&gt;0,INDEX(В!$D$11:$D$120,C61+(C61-1),1)," ")</f>
        <v xml:space="preserve"> </v>
      </c>
      <c r="E61" s="100"/>
      <c r="F61" s="100"/>
      <c r="G61" s="100"/>
      <c r="H61" s="100"/>
      <c r="I61" s="100"/>
      <c r="J61" s="100"/>
      <c r="K61" s="1020" t="s">
        <v>214</v>
      </c>
      <c r="L61" s="1020"/>
      <c r="M61" s="1020"/>
      <c r="N61" s="1020"/>
      <c r="O61" s="1020"/>
      <c r="P61" s="1020"/>
      <c r="U61" s="42"/>
      <c r="W61" s="1199"/>
      <c r="X61" s="839"/>
      <c r="Y61" s="958"/>
      <c r="Z61" s="1145"/>
      <c r="AA61" s="1145"/>
      <c r="AB61" s="1145"/>
      <c r="AC61" s="1146"/>
      <c r="AD61" s="101"/>
    </row>
    <row r="62" spans="1:30" ht="30" customHeight="1">
      <c r="B62" s="209"/>
      <c r="C62" s="1048"/>
      <c r="D62" s="887"/>
      <c r="E62" s="50"/>
      <c r="F62" s="21"/>
      <c r="G62" s="22"/>
      <c r="H62" s="197"/>
      <c r="I62" s="1119">
        <v>0</v>
      </c>
      <c r="J62" s="887" t="str">
        <f>IF(I62&gt;0,INDEX(В!$D$11:$D$120,I62+(I62-1),1)," ")</f>
        <v xml:space="preserve"> </v>
      </c>
      <c r="M62" s="36"/>
      <c r="N62" s="69"/>
      <c r="O62" s="37"/>
      <c r="U62" s="42"/>
      <c r="W62" s="1077">
        <v>1</v>
      </c>
      <c r="X62" s="1078"/>
      <c r="Y62" s="1161">
        <f>AC30</f>
        <v>0</v>
      </c>
      <c r="Z62" s="1162"/>
      <c r="AA62" s="1162"/>
      <c r="AB62" s="1162"/>
      <c r="AC62" s="1163"/>
      <c r="AD62" s="102"/>
    </row>
    <row r="63" spans="1:30" ht="30" customHeight="1" thickBot="1">
      <c r="B63" s="208"/>
      <c r="C63" s="1048">
        <v>0</v>
      </c>
      <c r="D63" s="887" t="str">
        <f>IF(C63&gt;0,INDEX(В!$D$11:$D$120,C63+(C63-1),1)," ")</f>
        <v xml:space="preserve"> </v>
      </c>
      <c r="E63" s="34"/>
      <c r="H63" s="184"/>
      <c r="I63" s="1119"/>
      <c r="J63" s="887"/>
      <c r="K63" s="35"/>
      <c r="L63" s="34"/>
      <c r="M63" s="197"/>
      <c r="N63" s="1119">
        <v>0</v>
      </c>
      <c r="O63" s="887" t="str">
        <f>IF(N63&gt;0,INDEX(В!$D$11:$D$120,N63+(N63-1),1)," ")</f>
        <v xml:space="preserve"> </v>
      </c>
      <c r="S63" s="929" t="s">
        <v>205</v>
      </c>
      <c r="T63" s="929"/>
      <c r="U63" s="42"/>
      <c r="W63" s="1064"/>
      <c r="X63" s="1065"/>
      <c r="Y63" s="1164"/>
      <c r="Z63" s="1165"/>
      <c r="AA63" s="1165"/>
      <c r="AB63" s="1165"/>
      <c r="AC63" s="1166"/>
      <c r="AD63" s="102"/>
    </row>
    <row r="64" spans="1:30" ht="30" customHeight="1">
      <c r="B64" s="209"/>
      <c r="C64" s="1048"/>
      <c r="D64" s="887"/>
      <c r="H64" s="197"/>
      <c r="I64" s="1119">
        <v>0</v>
      </c>
      <c r="J64" s="887" t="str">
        <f>IF(I64&gt;0,INDEX(В!$D$11:$D$120,I64+(I64-1),1)," ")</f>
        <v xml:space="preserve"> </v>
      </c>
      <c r="K64" s="34"/>
      <c r="M64" s="184"/>
      <c r="N64" s="1119"/>
      <c r="O64" s="887"/>
      <c r="P64" s="35"/>
      <c r="Q64" s="1"/>
      <c r="R64" s="71"/>
      <c r="S64" s="1175">
        <v>0</v>
      </c>
      <c r="T64" s="1173" t="str">
        <f>IF(S64&gt;0,INDEX(В!$D$11:$D$120,S64+(S64-1),1)," ")</f>
        <v xml:space="preserve"> </v>
      </c>
      <c r="U64" s="42"/>
      <c r="W64" s="1064">
        <v>2</v>
      </c>
      <c r="X64" s="1065"/>
      <c r="Y64" s="1167"/>
      <c r="Z64" s="1168"/>
      <c r="AA64" s="1168"/>
      <c r="AB64" s="1168"/>
      <c r="AC64" s="1169"/>
    </row>
    <row r="65" spans="2:30" ht="30" customHeight="1" thickBot="1">
      <c r="B65" s="62"/>
      <c r="C65" s="69"/>
      <c r="D65" s="37"/>
      <c r="H65" s="197"/>
      <c r="I65" s="1119"/>
      <c r="J65" s="887"/>
      <c r="M65" s="197"/>
      <c r="N65" s="1119">
        <v>0</v>
      </c>
      <c r="O65" s="887" t="str">
        <f>IF(N65&gt;0,INDEX(В!$D$11:$D$120,N65+(N65-1),1)," ")</f>
        <v xml:space="preserve"> </v>
      </c>
      <c r="P65" s="22"/>
      <c r="S65" s="1176"/>
      <c r="T65" s="1174"/>
      <c r="U65" s="42"/>
      <c r="W65" s="1064"/>
      <c r="X65" s="1065"/>
      <c r="Y65" s="1170"/>
      <c r="Z65" s="1171"/>
      <c r="AA65" s="1171"/>
      <c r="AB65" s="1171"/>
      <c r="AC65" s="1172"/>
    </row>
    <row r="66" spans="2:30" ht="30" customHeight="1">
      <c r="B66" s="43"/>
      <c r="D66" s="3"/>
      <c r="H66" s="38"/>
      <c r="I66" s="29"/>
      <c r="J66" s="211"/>
      <c r="M66" s="184"/>
      <c r="N66" s="1119"/>
      <c r="O66" s="887"/>
      <c r="U66" s="42"/>
      <c r="W66" s="1064">
        <v>3</v>
      </c>
      <c r="X66" s="1065"/>
      <c r="Y66" s="1164" t="str">
        <f>T64</f>
        <v xml:space="preserve"> </v>
      </c>
      <c r="Z66" s="1165"/>
      <c r="AA66" s="1165"/>
      <c r="AB66" s="1165"/>
      <c r="AC66" s="1166"/>
      <c r="AD66" s="102"/>
    </row>
    <row r="67" spans="2:30" ht="30" customHeight="1">
      <c r="B67" s="43"/>
      <c r="D67" s="3"/>
      <c r="H67" s="53"/>
      <c r="J67" s="164"/>
      <c r="M67" s="3"/>
      <c r="N67" s="109"/>
      <c r="O67" s="109"/>
      <c r="U67" s="42"/>
      <c r="W67" s="1064"/>
      <c r="X67" s="1065"/>
      <c r="Y67" s="1164"/>
      <c r="Z67" s="1165"/>
      <c r="AA67" s="1165"/>
      <c r="AB67" s="1165"/>
      <c r="AC67" s="1166"/>
      <c r="AD67" s="102"/>
    </row>
    <row r="68" spans="2:30" ht="30" customHeight="1">
      <c r="B68" s="208"/>
      <c r="C68" s="1048">
        <v>0</v>
      </c>
      <c r="D68" s="887" t="str">
        <f>IF(C68&gt;0,INDEX(В!$D$11:$D$120,C68+(C68-1),1)," ")</f>
        <v xml:space="preserve"> </v>
      </c>
      <c r="E68" s="100"/>
      <c r="F68" s="100"/>
      <c r="G68" s="100"/>
      <c r="H68" s="53"/>
      <c r="I68" s="100"/>
      <c r="J68" s="164"/>
      <c r="K68" s="1020" t="s">
        <v>215</v>
      </c>
      <c r="L68" s="1020"/>
      <c r="M68" s="1020"/>
      <c r="N68" s="1020"/>
      <c r="O68" s="1020"/>
      <c r="P68" s="1020"/>
      <c r="U68" s="42"/>
      <c r="W68" s="1064">
        <v>3</v>
      </c>
      <c r="X68" s="1065"/>
      <c r="Y68" s="1167" t="str">
        <f>T71</f>
        <v xml:space="preserve"> </v>
      </c>
      <c r="Z68" s="1168"/>
      <c r="AA68" s="1168"/>
      <c r="AB68" s="1168"/>
      <c r="AC68" s="1169"/>
      <c r="AD68" s="102"/>
    </row>
    <row r="69" spans="2:30" ht="30" customHeight="1">
      <c r="B69" s="209"/>
      <c r="C69" s="1048"/>
      <c r="D69" s="887"/>
      <c r="E69" s="50"/>
      <c r="F69" s="21"/>
      <c r="G69" s="22"/>
      <c r="H69" s="197"/>
      <c r="I69" s="1119">
        <v>0</v>
      </c>
      <c r="J69" s="887" t="str">
        <f>IF(I69&gt;0,INDEX(В!$D$11:$D$120,I69+(I69-1),1)," ")</f>
        <v xml:space="preserve"> </v>
      </c>
      <c r="M69" s="36"/>
      <c r="N69" s="69"/>
      <c r="O69" s="37"/>
      <c r="U69" s="42"/>
      <c r="W69" s="1064"/>
      <c r="X69" s="1065"/>
      <c r="Y69" s="1170"/>
      <c r="Z69" s="1171"/>
      <c r="AA69" s="1171"/>
      <c r="AB69" s="1171"/>
      <c r="AC69" s="1172"/>
      <c r="AD69" s="102"/>
    </row>
    <row r="70" spans="2:30" ht="30" customHeight="1" thickBot="1">
      <c r="B70" s="208"/>
      <c r="C70" s="1048">
        <v>0</v>
      </c>
      <c r="D70" s="887" t="str">
        <f>IF(C70&gt;0,INDEX(В!$D$11:$D$120,C70+(C70-1),1)," ")</f>
        <v xml:space="preserve"> </v>
      </c>
      <c r="E70" s="34"/>
      <c r="H70" s="184"/>
      <c r="I70" s="1119"/>
      <c r="J70" s="887"/>
      <c r="K70" s="35"/>
      <c r="L70" s="21"/>
      <c r="M70" s="197"/>
      <c r="N70" s="1119">
        <v>0</v>
      </c>
      <c r="O70" s="887" t="str">
        <f>IF(N70&gt;0,INDEX(В!$D$11:$D$120,N70+(N70-1),1)," ")</f>
        <v xml:space="preserve"> </v>
      </c>
      <c r="S70" s="929" t="s">
        <v>205</v>
      </c>
      <c r="T70" s="929"/>
      <c r="U70" s="42"/>
      <c r="W70" s="1064">
        <v>5</v>
      </c>
      <c r="X70" s="1065"/>
      <c r="Y70" s="1164"/>
      <c r="Z70" s="1165"/>
      <c r="AA70" s="1165"/>
      <c r="AB70" s="1165"/>
      <c r="AC70" s="1166"/>
    </row>
    <row r="71" spans="2:30" ht="30" customHeight="1">
      <c r="B71" s="209"/>
      <c r="C71" s="1048"/>
      <c r="D71" s="887"/>
      <c r="H71" s="197"/>
      <c r="I71" s="1119">
        <v>0</v>
      </c>
      <c r="J71" s="887" t="str">
        <f>IF(I71&gt;0,INDEX(В!$D$11:$D$120,I71+(I71-1),1)," ")</f>
        <v xml:space="preserve"> </v>
      </c>
      <c r="K71" s="34"/>
      <c r="M71" s="184"/>
      <c r="N71" s="1119"/>
      <c r="O71" s="887"/>
      <c r="P71" s="35"/>
      <c r="Q71" s="1"/>
      <c r="R71" s="71"/>
      <c r="S71" s="1175">
        <v>0</v>
      </c>
      <c r="T71" s="1173" t="str">
        <f>IF(S71&gt;0,INDEX(В!$D$11:$D$120,S71+(S71-1),1)," ")</f>
        <v xml:space="preserve"> </v>
      </c>
      <c r="U71" s="42"/>
      <c r="W71" s="1064"/>
      <c r="X71" s="1065"/>
      <c r="Y71" s="1170"/>
      <c r="Z71" s="1171"/>
      <c r="AA71" s="1171"/>
      <c r="AB71" s="1171"/>
      <c r="AC71" s="1172"/>
    </row>
    <row r="72" spans="2:30" ht="30" customHeight="1" thickBot="1">
      <c r="B72" s="62"/>
      <c r="C72" s="69"/>
      <c r="D72" s="37"/>
      <c r="H72" s="184"/>
      <c r="I72" s="1119"/>
      <c r="J72" s="887"/>
      <c r="M72" s="197"/>
      <c r="N72" s="1119">
        <v>0</v>
      </c>
      <c r="O72" s="887" t="str">
        <f>IF(N72&gt;0,INDEX(В!$D$11:$D$120,N72+(N72-1),1)," ")</f>
        <v xml:space="preserve"> </v>
      </c>
      <c r="P72" s="22"/>
      <c r="S72" s="1176"/>
      <c r="T72" s="1174"/>
      <c r="U72" s="42"/>
      <c r="W72" s="1064">
        <v>5</v>
      </c>
      <c r="X72" s="1065"/>
      <c r="Y72" s="1155"/>
      <c r="Z72" s="1156"/>
      <c r="AA72" s="1156"/>
      <c r="AB72" s="1156"/>
      <c r="AC72" s="1157"/>
    </row>
    <row r="73" spans="2:30" ht="30" customHeight="1" thickBot="1">
      <c r="B73" s="43"/>
      <c r="H73" s="27"/>
      <c r="I73" s="29"/>
      <c r="J73" s="37"/>
      <c r="M73" s="184"/>
      <c r="N73" s="1119"/>
      <c r="O73" s="887"/>
      <c r="U73" s="42"/>
      <c r="W73" s="1128"/>
      <c r="X73" s="1129"/>
      <c r="Y73" s="1158"/>
      <c r="Z73" s="1159"/>
      <c r="AA73" s="1159"/>
      <c r="AB73" s="1159"/>
      <c r="AC73" s="1160"/>
    </row>
    <row r="74" spans="2:30" ht="3.6" customHeight="1" thickBot="1">
      <c r="B74" s="44"/>
      <c r="C74" s="45"/>
      <c r="D74" s="45"/>
      <c r="E74" s="45"/>
      <c r="F74" s="45"/>
      <c r="G74" s="45"/>
      <c r="H74" s="63"/>
      <c r="I74" s="64"/>
      <c r="J74" s="6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6"/>
    </row>
    <row r="75" spans="2:30" ht="24" customHeight="1">
      <c r="H75" s="36"/>
      <c r="I75" s="29"/>
      <c r="J75" s="37"/>
    </row>
    <row r="76" spans="2:30" ht="24" hidden="1" customHeight="1">
      <c r="H76" s="27"/>
      <c r="I76" s="29"/>
      <c r="J76" s="37"/>
      <c r="M76" s="36"/>
      <c r="N76" s="29"/>
      <c r="O76" s="37"/>
    </row>
    <row r="77" spans="2:30" ht="24" hidden="1" customHeight="1"/>
    <row r="78" spans="2:30" ht="24" hidden="1" customHeight="1"/>
    <row r="79" spans="2:30" ht="30" customHeight="1">
      <c r="C79" s="103" t="str">
        <f>В!A120</f>
        <v xml:space="preserve">Главный судья соревнований, </v>
      </c>
      <c r="D79" s="103"/>
      <c r="E79" s="103"/>
      <c r="F79" s="103"/>
      <c r="G79" s="103"/>
      <c r="H79" s="103"/>
      <c r="I79" s="103"/>
      <c r="J79" s="104"/>
      <c r="K79" s="104"/>
      <c r="L79" s="1"/>
      <c r="M79" s="104"/>
      <c r="N79" s="104"/>
      <c r="O79" s="104"/>
      <c r="P79" s="103" t="str">
        <f>В!G120</f>
        <v>Ярулин ДФ</v>
      </c>
      <c r="Q79" s="103"/>
      <c r="R79" s="103"/>
      <c r="S79" s="103"/>
      <c r="T79" s="103"/>
    </row>
    <row r="80" spans="2:30" ht="30" customHeight="1">
      <c r="C80" s="103" t="str">
        <f>В!A121</f>
        <v>ССВК</v>
      </c>
      <c r="D80" s="103"/>
      <c r="E80" s="103"/>
      <c r="F80" s="103"/>
      <c r="G80" s="103"/>
      <c r="H80" s="103"/>
      <c r="I80" s="103"/>
      <c r="J80" s="103"/>
      <c r="K80" s="103"/>
      <c r="M80" s="103"/>
      <c r="N80" s="103"/>
      <c r="O80" s="103"/>
      <c r="P80" s="103" t="str">
        <f>В!G121</f>
        <v>г.Новосибирск</v>
      </c>
      <c r="Q80" s="103"/>
      <c r="R80" s="103"/>
      <c r="S80" s="103"/>
      <c r="T80" s="103"/>
    </row>
    <row r="81" spans="3:20" ht="30" customHeight="1">
      <c r="C81" s="103"/>
      <c r="D81" s="103"/>
      <c r="E81" s="103"/>
      <c r="F81" s="103"/>
      <c r="G81" s="103"/>
      <c r="H81" s="103"/>
      <c r="I81" s="103"/>
      <c r="J81" s="103"/>
      <c r="K81" s="103"/>
      <c r="M81" s="103"/>
      <c r="N81" s="103"/>
      <c r="O81" s="103"/>
      <c r="P81" s="103"/>
      <c r="Q81" s="103"/>
      <c r="R81" s="103"/>
      <c r="S81" s="103"/>
      <c r="T81" s="103"/>
    </row>
    <row r="82" spans="3:20" ht="30" customHeight="1">
      <c r="C82" s="103"/>
      <c r="D82" s="103"/>
      <c r="E82" s="103"/>
      <c r="F82" s="103"/>
      <c r="G82" s="103"/>
      <c r="H82" s="103"/>
      <c r="I82" s="103"/>
      <c r="J82" s="103"/>
      <c r="K82" s="103"/>
      <c r="M82" s="103"/>
      <c r="N82" s="103"/>
      <c r="O82" s="103"/>
      <c r="P82" s="103"/>
      <c r="Q82" s="103"/>
      <c r="R82" s="103"/>
      <c r="S82" s="103"/>
      <c r="T82" s="103"/>
    </row>
    <row r="83" spans="3:20" ht="30" customHeight="1">
      <c r="C83" s="103" t="str">
        <f>В!A123</f>
        <v>Главный секретарь соревнований,</v>
      </c>
      <c r="D83" s="103"/>
      <c r="E83" s="103"/>
      <c r="F83" s="103"/>
      <c r="G83" s="103"/>
      <c r="H83" s="103"/>
      <c r="I83" s="103"/>
      <c r="J83" s="104"/>
      <c r="K83" s="104"/>
      <c r="L83" s="1"/>
      <c r="M83" s="104"/>
      <c r="N83" s="104"/>
      <c r="O83" s="104"/>
      <c r="P83" s="103" t="str">
        <f>В!G123</f>
        <v>Колокольцова ЕВ</v>
      </c>
      <c r="Q83" s="103"/>
      <c r="R83" s="103"/>
      <c r="S83" s="103"/>
      <c r="T83" s="103"/>
    </row>
    <row r="84" spans="3:20" ht="30" customHeight="1">
      <c r="C84" s="103" t="str">
        <f>В!A124</f>
        <v>ССВК</v>
      </c>
      <c r="D84" s="103"/>
      <c r="E84" s="103"/>
      <c r="F84" s="103"/>
      <c r="G84" s="103"/>
      <c r="H84" s="103"/>
      <c r="I84" s="103"/>
      <c r="J84" s="103"/>
      <c r="K84" s="103"/>
      <c r="M84" s="103"/>
      <c r="N84" s="103"/>
      <c r="O84" s="103"/>
      <c r="P84" s="103" t="str">
        <f>В!G124</f>
        <v>г.Кемерово</v>
      </c>
      <c r="Q84" s="103"/>
      <c r="R84" s="103"/>
      <c r="S84" s="103"/>
      <c r="T84" s="103"/>
    </row>
    <row r="85" spans="3:20" ht="21" customHeight="1">
      <c r="O85" s="2"/>
    </row>
    <row r="86" spans="3:20" ht="21" customHeight="1">
      <c r="O86" s="2"/>
    </row>
    <row r="87" spans="3:20" ht="21" customHeight="1"/>
    <row r="88" spans="3:20" ht="21" customHeight="1"/>
    <row r="89" spans="3:20" ht="21" customHeight="1"/>
    <row r="90" spans="3:20" ht="21" customHeight="1"/>
    <row r="91" spans="3:20" ht="21" customHeight="1">
      <c r="N91" s="75"/>
    </row>
    <row r="92" spans="3:20" ht="21" customHeight="1">
      <c r="N92" s="75"/>
    </row>
    <row r="93" spans="3:20" ht="21" customHeight="1">
      <c r="N93" s="75"/>
      <c r="O93" s="37"/>
    </row>
    <row r="94" spans="3:20" ht="21" customHeight="1">
      <c r="N94" s="75"/>
      <c r="O94" s="37"/>
    </row>
    <row r="95" spans="3:20" ht="21" customHeight="1">
      <c r="N95" s="75"/>
      <c r="O95" s="37"/>
    </row>
    <row r="96" spans="3:20" ht="15" customHeight="1">
      <c r="M96" s="36"/>
      <c r="N96" s="29"/>
      <c r="O96" s="37"/>
    </row>
    <row r="97" spans="8:15" ht="15" customHeight="1">
      <c r="M97" s="36"/>
      <c r="N97" s="29"/>
      <c r="O97" s="37"/>
    </row>
    <row r="98" spans="8:15" ht="18.75">
      <c r="M98" s="36"/>
      <c r="N98" s="38"/>
      <c r="O98" s="39"/>
    </row>
    <row r="99" spans="8:15" ht="18.75">
      <c r="M99" s="36"/>
      <c r="N99" s="38"/>
      <c r="O99" s="39"/>
    </row>
    <row r="101" spans="8:15" ht="15" customHeight="1">
      <c r="H101" s="36"/>
      <c r="I101" s="69"/>
      <c r="J101" s="70"/>
    </row>
    <row r="102" spans="8:15" ht="15" customHeight="1">
      <c r="H102" s="27"/>
      <c r="I102" s="69"/>
      <c r="J102" s="70"/>
      <c r="M102" s="36"/>
      <c r="N102" s="29"/>
      <c r="O102" s="37"/>
    </row>
    <row r="103" spans="8:15" ht="15" customHeight="1">
      <c r="H103" s="36"/>
      <c r="I103" s="69"/>
      <c r="J103" s="70"/>
      <c r="M103" s="27"/>
      <c r="N103" s="29"/>
      <c r="O103" s="37"/>
    </row>
    <row r="104" spans="8:15" ht="15" customHeight="1">
      <c r="H104" s="27"/>
      <c r="I104" s="69"/>
      <c r="J104" s="70"/>
      <c r="M104" s="36"/>
      <c r="N104" s="29"/>
      <c r="O104" s="37"/>
    </row>
    <row r="105" spans="8:15" ht="15" customHeight="1">
      <c r="M105" s="27"/>
      <c r="N105" s="29"/>
      <c r="O105" s="37"/>
    </row>
  </sheetData>
  <mergeCells count="157">
    <mergeCell ref="B53:B54"/>
    <mergeCell ref="B55:B56"/>
    <mergeCell ref="N33:N34"/>
    <mergeCell ref="O33:O34"/>
    <mergeCell ref="I37:I38"/>
    <mergeCell ref="J37:J38"/>
    <mergeCell ref="N38:N39"/>
    <mergeCell ref="O38:O39"/>
    <mergeCell ref="I39:I40"/>
    <mergeCell ref="J39:J40"/>
    <mergeCell ref="I45:I46"/>
    <mergeCell ref="J45:J46"/>
    <mergeCell ref="I47:I48"/>
    <mergeCell ref="J47:J48"/>
    <mergeCell ref="I50:I51"/>
    <mergeCell ref="J50:J51"/>
    <mergeCell ref="I53:I54"/>
    <mergeCell ref="J53:J54"/>
    <mergeCell ref="I55:I56"/>
    <mergeCell ref="J55:J56"/>
    <mergeCell ref="C35:C36"/>
    <mergeCell ref="I35:I36"/>
    <mergeCell ref="C33:C34"/>
    <mergeCell ref="C51:C52"/>
    <mergeCell ref="C53:C54"/>
    <mergeCell ref="Y45:Y46"/>
    <mergeCell ref="AB36:AB37"/>
    <mergeCell ref="I69:I70"/>
    <mergeCell ref="J69:J70"/>
    <mergeCell ref="C70:C71"/>
    <mergeCell ref="D70:D71"/>
    <mergeCell ref="N70:N71"/>
    <mergeCell ref="J64:J65"/>
    <mergeCell ref="C63:C64"/>
    <mergeCell ref="D63:D64"/>
    <mergeCell ref="Y64:AC65"/>
    <mergeCell ref="N65:N66"/>
    <mergeCell ref="O65:O66"/>
    <mergeCell ref="W66:X67"/>
    <mergeCell ref="Y66:AC67"/>
    <mergeCell ref="C68:C69"/>
    <mergeCell ref="D68:D69"/>
    <mergeCell ref="K68:P68"/>
    <mergeCell ref="W68:X69"/>
    <mergeCell ref="AC36:AC37"/>
    <mergeCell ref="N54:N55"/>
    <mergeCell ref="Y68:AC69"/>
    <mergeCell ref="Y60:AC61"/>
    <mergeCell ref="AB35:AC35"/>
    <mergeCell ref="B15:B16"/>
    <mergeCell ref="B17:B18"/>
    <mergeCell ref="I20:I21"/>
    <mergeCell ref="J20:J21"/>
    <mergeCell ref="N21:N22"/>
    <mergeCell ref="B23:B24"/>
    <mergeCell ref="B25:B26"/>
    <mergeCell ref="N26:N27"/>
    <mergeCell ref="I32:I33"/>
    <mergeCell ref="J32:J33"/>
    <mergeCell ref="B35:B36"/>
    <mergeCell ref="S30:S31"/>
    <mergeCell ref="T30:T31"/>
    <mergeCell ref="X22:X23"/>
    <mergeCell ref="Y22:Y23"/>
    <mergeCell ref="C23:C24"/>
    <mergeCell ref="I23:I24"/>
    <mergeCell ref="J23:J24"/>
    <mergeCell ref="C25:C26"/>
    <mergeCell ref="I25:I26"/>
    <mergeCell ref="J25:J26"/>
    <mergeCell ref="C21:C22"/>
    <mergeCell ref="O21:O22"/>
    <mergeCell ref="B37:B38"/>
    <mergeCell ref="B39:B40"/>
    <mergeCell ref="B45:B46"/>
    <mergeCell ref="B47:B48"/>
    <mergeCell ref="I42:I43"/>
    <mergeCell ref="J42:J43"/>
    <mergeCell ref="C29:C30"/>
    <mergeCell ref="C31:C32"/>
    <mergeCell ref="I28:I29"/>
    <mergeCell ref="J28:J29"/>
    <mergeCell ref="J35:J36"/>
    <mergeCell ref="C37:C38"/>
    <mergeCell ref="C27:C28"/>
    <mergeCell ref="W72:X73"/>
    <mergeCell ref="Y72:AC73"/>
    <mergeCell ref="O70:O71"/>
    <mergeCell ref="S70:T70"/>
    <mergeCell ref="W70:X71"/>
    <mergeCell ref="Y70:AC71"/>
    <mergeCell ref="I71:I72"/>
    <mergeCell ref="J71:J72"/>
    <mergeCell ref="S71:S72"/>
    <mergeCell ref="T71:T72"/>
    <mergeCell ref="N72:N73"/>
    <mergeCell ref="O72:O73"/>
    <mergeCell ref="W62:X63"/>
    <mergeCell ref="Y62:AC63"/>
    <mergeCell ref="N63:N64"/>
    <mergeCell ref="O63:O64"/>
    <mergeCell ref="S63:T63"/>
    <mergeCell ref="I64:I65"/>
    <mergeCell ref="S64:S65"/>
    <mergeCell ref="T64:T65"/>
    <mergeCell ref="W64:X65"/>
    <mergeCell ref="M59:O59"/>
    <mergeCell ref="W60:X61"/>
    <mergeCell ref="C45:C46"/>
    <mergeCell ref="C47:C48"/>
    <mergeCell ref="C49:C50"/>
    <mergeCell ref="C39:C40"/>
    <mergeCell ref="C41:C42"/>
    <mergeCell ref="C43:C44"/>
    <mergeCell ref="C61:C62"/>
    <mergeCell ref="D61:D62"/>
    <mergeCell ref="N43:N44"/>
    <mergeCell ref="O43:O44"/>
    <mergeCell ref="N48:N49"/>
    <mergeCell ref="O48:O49"/>
    <mergeCell ref="S40:S41"/>
    <mergeCell ref="T40:T41"/>
    <mergeCell ref="S51:S52"/>
    <mergeCell ref="T51:T52"/>
    <mergeCell ref="X45:X46"/>
    <mergeCell ref="C55:C56"/>
    <mergeCell ref="O54:O55"/>
    <mergeCell ref="K61:P61"/>
    <mergeCell ref="I62:I63"/>
    <mergeCell ref="J62:J63"/>
    <mergeCell ref="O26:O27"/>
    <mergeCell ref="C13:C14"/>
    <mergeCell ref="D13:D14"/>
    <mergeCell ref="C15:C16"/>
    <mergeCell ref="I15:I16"/>
    <mergeCell ref="J15:J16"/>
    <mergeCell ref="R15:T15"/>
    <mergeCell ref="N16:N17"/>
    <mergeCell ref="O16:O17"/>
    <mergeCell ref="C17:C18"/>
    <mergeCell ref="I17:I18"/>
    <mergeCell ref="J17:J18"/>
    <mergeCell ref="S18:S19"/>
    <mergeCell ref="T18:T19"/>
    <mergeCell ref="C19:C20"/>
    <mergeCell ref="B11:E11"/>
    <mergeCell ref="H11:J11"/>
    <mergeCell ref="M11:O11"/>
    <mergeCell ref="R11:T11"/>
    <mergeCell ref="X11:Z11"/>
    <mergeCell ref="M12:O12"/>
    <mergeCell ref="B1:AC1"/>
    <mergeCell ref="B2:AC2"/>
    <mergeCell ref="B4:AC4"/>
    <mergeCell ref="Z8:AB9"/>
    <mergeCell ref="V9:Y9"/>
    <mergeCell ref="D6:AC6"/>
  </mergeCells>
  <pageMargins left="0.51181102362204722" right="0.11811023622047245" top="0.39370078740157483" bottom="0" header="0.31496062992125984" footer="0.31496062992125984"/>
  <pageSetup paperSize="9" scale="37" fitToHeight="0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05"/>
  <sheetViews>
    <sheetView view="pageBreakPreview" topLeftCell="A20" zoomScale="65" zoomScaleNormal="70" zoomScaleSheetLayoutView="65" workbookViewId="0">
      <selection activeCell="A15" sqref="A15:C38"/>
    </sheetView>
  </sheetViews>
  <sheetFormatPr defaultRowHeight="15"/>
  <cols>
    <col min="1" max="1" width="1.42578125" customWidth="1"/>
    <col min="2" max="3" width="5.7109375" customWidth="1"/>
    <col min="4" max="4" width="44.140625" customWidth="1"/>
    <col min="5" max="5" width="9.140625" customWidth="1"/>
    <col min="6" max="6" width="2.7109375" customWidth="1"/>
    <col min="7" max="7" width="2" customWidth="1"/>
    <col min="8" max="9" width="5.7109375" customWidth="1"/>
    <col min="10" max="10" width="25.7109375" customWidth="1"/>
    <col min="11" max="12" width="2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2.7109375" customWidth="1"/>
    <col min="23" max="24" width="5.7109375" customWidth="1"/>
    <col min="25" max="25" width="25.7109375" customWidth="1"/>
    <col min="26" max="26" width="3.7109375" customWidth="1"/>
    <col min="27" max="27" width="3.85546875" customWidth="1"/>
    <col min="28" max="28" width="5.7109375" customWidth="1"/>
    <col min="29" max="29" width="25.7109375" customWidth="1"/>
  </cols>
  <sheetData>
    <row r="1" spans="2:29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</row>
    <row r="2" spans="2:29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</row>
    <row r="3" spans="2:29" ht="18.75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2:29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</row>
    <row r="5" spans="2:29" ht="21.75" customHeight="1"/>
    <row r="6" spans="2:29" ht="87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</row>
    <row r="7" spans="2:29" ht="8.25" customHeight="1"/>
    <row r="8" spans="2:29" ht="27" customHeight="1">
      <c r="C8" s="253" t="str">
        <f>В!H8</f>
        <v>01-02 мая 2022г</v>
      </c>
      <c r="D8" s="1"/>
      <c r="E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</row>
    <row r="9" spans="2:29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1192" t="s">
        <v>207</v>
      </c>
      <c r="W9" s="1192"/>
      <c r="X9" s="1192"/>
      <c r="Y9" s="1192"/>
      <c r="Z9" s="605"/>
      <c r="AA9" s="605"/>
      <c r="AB9" s="605"/>
      <c r="AC9" s="255" t="s">
        <v>3</v>
      </c>
    </row>
    <row r="10" spans="2:29" ht="27" customHeight="1"/>
    <row r="11" spans="2:29" ht="24" customHeight="1">
      <c r="B11" s="900" t="s">
        <v>221</v>
      </c>
      <c r="C11" s="900"/>
      <c r="D11" s="900"/>
      <c r="E11" s="900"/>
      <c r="F11" s="83"/>
      <c r="G11" s="83"/>
      <c r="H11" s="900" t="s">
        <v>217</v>
      </c>
      <c r="I11" s="900"/>
      <c r="J11" s="900"/>
      <c r="K11" s="83"/>
      <c r="L11" s="83"/>
      <c r="M11" s="900" t="s">
        <v>218</v>
      </c>
      <c r="N11" s="900"/>
      <c r="O11" s="900"/>
      <c r="P11" s="83"/>
      <c r="Q11" s="83"/>
      <c r="R11" s="900" t="s">
        <v>208</v>
      </c>
      <c r="S11" s="900"/>
      <c r="T11" s="900"/>
      <c r="W11" s="900" t="s">
        <v>220</v>
      </c>
      <c r="X11" s="900"/>
      <c r="Y11" s="900"/>
      <c r="Z11" s="900"/>
    </row>
    <row r="12" spans="2:29" ht="10.5" customHeight="1" thickBot="1">
      <c r="M12" s="860"/>
      <c r="N12" s="860"/>
      <c r="O12" s="860"/>
    </row>
    <row r="13" spans="2:29" ht="24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2:29" ht="24" customHeight="1" thickBot="1">
      <c r="B14" s="78" t="s">
        <v>212</v>
      </c>
      <c r="C14" s="1011"/>
      <c r="D14" s="836"/>
      <c r="E14" s="245" t="s">
        <v>219</v>
      </c>
      <c r="H14" s="3"/>
      <c r="I14" s="3"/>
      <c r="J14" s="3"/>
      <c r="R14" s="3"/>
      <c r="S14" s="3"/>
      <c r="T14" s="3"/>
    </row>
    <row r="15" spans="2:29" ht="30" customHeight="1">
      <c r="B15" s="965" t="s">
        <v>232</v>
      </c>
      <c r="C15" s="1047">
        <v>1</v>
      </c>
      <c r="D15" s="269" t="str">
        <f>В!D11</f>
        <v>ЦЫБЕНОВА Ханда</v>
      </c>
      <c r="E15" s="115" t="str">
        <f>В!G11</f>
        <v>МС</v>
      </c>
      <c r="F15" s="383"/>
      <c r="G15" s="451"/>
      <c r="H15" s="384"/>
      <c r="I15" s="1149">
        <v>1</v>
      </c>
      <c r="J15" s="1153" t="str">
        <f>D15</f>
        <v>ЦЫБЕНОВА Ханда</v>
      </c>
      <c r="K15" s="383"/>
      <c r="L15" s="383"/>
      <c r="M15" s="385"/>
      <c r="N15" s="385"/>
      <c r="O15" s="385"/>
      <c r="P15" s="383"/>
      <c r="Q15" s="383"/>
      <c r="R15" s="1180"/>
      <c r="S15" s="1180"/>
      <c r="T15" s="1180"/>
      <c r="U15" s="383"/>
      <c r="V15" s="383"/>
      <c r="W15" s="383"/>
      <c r="X15" s="383"/>
      <c r="Y15" s="383"/>
    </row>
    <row r="16" spans="2:29" ht="30" customHeight="1">
      <c r="B16" s="1001"/>
      <c r="C16" s="1048"/>
      <c r="D16" s="270" t="str">
        <f>В!I11</f>
        <v>Иркутская область - Республика Бурятия</v>
      </c>
      <c r="E16" s="190" t="str">
        <f>В!H11</f>
        <v>26.07.2000</v>
      </c>
      <c r="F16" s="383"/>
      <c r="G16" s="451"/>
      <c r="H16" s="388"/>
      <c r="I16" s="1149"/>
      <c r="J16" s="1152"/>
      <c r="K16" s="389"/>
      <c r="L16" s="390"/>
      <c r="M16" s="391"/>
      <c r="N16" s="1178">
        <v>0</v>
      </c>
      <c r="O16" s="1179" t="str">
        <f>IF(N16&gt;0,INDEX(В!$D$11:$D$120,N16+(N16-1),1)," ")</f>
        <v xml:space="preserve"> </v>
      </c>
      <c r="P16" s="383"/>
      <c r="Q16" s="383"/>
      <c r="R16" s="383"/>
      <c r="S16" s="383"/>
      <c r="T16" s="383"/>
      <c r="U16" s="383"/>
      <c r="V16" s="383"/>
      <c r="W16" s="383"/>
      <c r="X16" s="383"/>
      <c r="Y16" s="383"/>
    </row>
    <row r="17" spans="1:29" ht="30" customHeight="1">
      <c r="B17" s="965" t="s">
        <v>232</v>
      </c>
      <c r="C17" s="1048">
        <v>2</v>
      </c>
      <c r="D17" s="271" t="str">
        <f>В!D13</f>
        <v>БЕКТИНА Галина</v>
      </c>
      <c r="E17" s="115" t="str">
        <f>В!G13</f>
        <v>КМС</v>
      </c>
      <c r="F17" s="383"/>
      <c r="G17" s="451"/>
      <c r="H17" s="391"/>
      <c r="I17" s="1149">
        <v>2</v>
      </c>
      <c r="J17" s="1153" t="str">
        <f>D17</f>
        <v>БЕКТИНА Галина</v>
      </c>
      <c r="K17" s="392"/>
      <c r="L17" s="383"/>
      <c r="M17" s="391"/>
      <c r="N17" s="1178"/>
      <c r="O17" s="1179"/>
      <c r="P17" s="389"/>
      <c r="Q17" s="383"/>
      <c r="R17" s="393"/>
      <c r="S17" s="394"/>
      <c r="T17" s="395"/>
      <c r="U17" s="383"/>
      <c r="V17" s="383"/>
      <c r="W17" s="383"/>
      <c r="X17" s="383"/>
      <c r="Y17" s="383"/>
    </row>
    <row r="18" spans="1:29" ht="30" customHeight="1" thickBot="1">
      <c r="B18" s="966"/>
      <c r="C18" s="1084"/>
      <c r="D18" s="295" t="str">
        <f>В!I13</f>
        <v>Иркутская область</v>
      </c>
      <c r="E18" s="191" t="str">
        <f>В!H13</f>
        <v>07.12.1998</v>
      </c>
      <c r="F18" s="383"/>
      <c r="G18" s="451"/>
      <c r="H18" s="397"/>
      <c r="I18" s="1185"/>
      <c r="J18" s="1154"/>
      <c r="K18" s="383"/>
      <c r="L18" s="383"/>
      <c r="M18" s="398"/>
      <c r="N18" s="399"/>
      <c r="O18" s="400"/>
      <c r="P18" s="401"/>
      <c r="Q18" s="383"/>
      <c r="R18" s="391"/>
      <c r="S18" s="1178">
        <v>0</v>
      </c>
      <c r="T18" s="1179" t="str">
        <f>IF(S18&gt;0,INDEX(В!$D$11:$D$120,S18+(S18-1),1)," ")</f>
        <v xml:space="preserve"> </v>
      </c>
      <c r="U18" s="383"/>
      <c r="V18" s="383"/>
      <c r="W18" s="383"/>
      <c r="X18" s="383"/>
      <c r="Y18" s="383"/>
    </row>
    <row r="19" spans="1:29" ht="30" customHeight="1" thickTop="1">
      <c r="A19" s="452"/>
      <c r="B19" s="407"/>
      <c r="C19" s="1047">
        <v>3</v>
      </c>
      <c r="D19" s="263" t="str">
        <f>В!D15</f>
        <v>ФЕДОРОВА Анжелика</v>
      </c>
      <c r="E19" s="131" t="str">
        <f>В!G15</f>
        <v>МС</v>
      </c>
      <c r="F19" s="383"/>
      <c r="G19" s="383"/>
      <c r="H19" s="400"/>
      <c r="I19" s="400"/>
      <c r="J19" s="400"/>
      <c r="K19" s="383"/>
      <c r="L19" s="383"/>
      <c r="M19" s="398"/>
      <c r="N19" s="399"/>
      <c r="O19" s="400"/>
      <c r="P19" s="401"/>
      <c r="Q19" s="403"/>
      <c r="R19" s="391"/>
      <c r="S19" s="1178"/>
      <c r="T19" s="1179"/>
      <c r="U19" s="389"/>
      <c r="V19" s="383"/>
      <c r="W19" s="383"/>
      <c r="X19" s="383"/>
      <c r="Y19" s="383"/>
    </row>
    <row r="20" spans="1:29" ht="30" customHeight="1">
      <c r="A20" s="452"/>
      <c r="B20" s="388"/>
      <c r="C20" s="1048"/>
      <c r="D20" s="259" t="str">
        <f>В!I15</f>
        <v>Кемеровская область</v>
      </c>
      <c r="E20" s="190" t="str">
        <f>В!H15</f>
        <v>05.11.1997</v>
      </c>
      <c r="F20" s="389"/>
      <c r="G20" s="390"/>
      <c r="H20" s="391"/>
      <c r="I20" s="1186">
        <v>0</v>
      </c>
      <c r="J20" s="1193" t="str">
        <f>IF(I20&gt;0,INDEX(В!$D$11:$D$120,I20+(I20-1),1)," ")</f>
        <v xml:space="preserve"> </v>
      </c>
      <c r="K20" s="383"/>
      <c r="L20" s="383"/>
      <c r="P20" s="26"/>
      <c r="Q20" s="383"/>
      <c r="R20" s="398"/>
      <c r="S20" s="394"/>
      <c r="T20" s="400"/>
      <c r="U20" s="404"/>
      <c r="V20" s="383"/>
      <c r="W20" s="383"/>
      <c r="X20" s="383"/>
      <c r="Y20" s="383"/>
    </row>
    <row r="21" spans="1:29" ht="30" customHeight="1">
      <c r="A21" s="452"/>
      <c r="B21" s="391"/>
      <c r="C21" s="1048">
        <v>4</v>
      </c>
      <c r="D21" s="271" t="str">
        <f>В!D17</f>
        <v>БЕКБАУЛОВА Лучана</v>
      </c>
      <c r="E21" s="115" t="str">
        <f>В!G17</f>
        <v>МС</v>
      </c>
      <c r="F21" s="392"/>
      <c r="G21" s="383"/>
      <c r="H21" s="391"/>
      <c r="I21" s="1187"/>
      <c r="J21" s="1194"/>
      <c r="K21" s="389"/>
      <c r="L21" s="390"/>
      <c r="M21" s="391"/>
      <c r="N21" s="1178">
        <v>0</v>
      </c>
      <c r="O21" s="1179" t="str">
        <f>IF(N21&gt;0,INDEX(В!$D$11:$D$120,N21+(N21-1),1)," ")</f>
        <v xml:space="preserve"> </v>
      </c>
      <c r="P21" s="390"/>
      <c r="Q21" s="383"/>
      <c r="R21" s="398"/>
      <c r="S21" s="394"/>
      <c r="T21" s="400"/>
      <c r="U21" s="401"/>
      <c r="V21" s="383"/>
      <c r="W21" s="383"/>
      <c r="X21" s="383"/>
      <c r="Y21" s="383"/>
    </row>
    <row r="22" spans="1:29" ht="30" customHeight="1" thickBot="1">
      <c r="A22" s="452"/>
      <c r="B22" s="406"/>
      <c r="C22" s="1084"/>
      <c r="D22" s="469" t="str">
        <f>В!I17</f>
        <v>Кемеровская область</v>
      </c>
      <c r="E22" s="191" t="str">
        <f>В!H17</f>
        <v>10.07.2002</v>
      </c>
      <c r="F22" s="383"/>
      <c r="G22" s="383"/>
      <c r="H22" s="400"/>
      <c r="I22" s="400"/>
      <c r="J22" s="400"/>
      <c r="K22" s="401"/>
      <c r="M22" s="391"/>
      <c r="N22" s="1178"/>
      <c r="O22" s="1179"/>
      <c r="P22" s="383"/>
      <c r="Q22" s="383"/>
      <c r="R22" s="398"/>
      <c r="S22" s="394"/>
      <c r="T22" s="400"/>
      <c r="U22" s="401"/>
      <c r="V22" s="383"/>
      <c r="W22" s="391"/>
      <c r="X22" s="1178">
        <v>0</v>
      </c>
      <c r="Y22" s="1179" t="str">
        <f>IF(X22&gt;0,INDEX(В!$D$11:$D$120,X22+(X22-1),1)," ")</f>
        <v xml:space="preserve"> </v>
      </c>
      <c r="AB22" s="3"/>
      <c r="AC22" s="3"/>
    </row>
    <row r="23" spans="1:29" ht="30" customHeight="1" thickTop="1">
      <c r="B23" s="1000" t="s">
        <v>232</v>
      </c>
      <c r="C23" s="1047">
        <v>5</v>
      </c>
      <c r="D23" s="263" t="str">
        <f>В!D19</f>
        <v>ТЮМЕРЕКОВА Мария</v>
      </c>
      <c r="E23" s="131" t="str">
        <f>В!G19</f>
        <v>МСМК</v>
      </c>
      <c r="F23" s="383"/>
      <c r="G23" s="383"/>
      <c r="H23" s="391"/>
      <c r="I23" s="1149">
        <v>5</v>
      </c>
      <c r="J23" s="1153" t="str">
        <f>D23</f>
        <v>ТЮМЕРЕКОВА Мария</v>
      </c>
      <c r="K23" s="392"/>
      <c r="P23" s="383"/>
      <c r="Q23" s="383"/>
      <c r="V23" s="403"/>
      <c r="W23" s="391"/>
      <c r="X23" s="1178"/>
      <c r="Y23" s="1179"/>
      <c r="Z23" s="25"/>
    </row>
    <row r="24" spans="1:29" ht="30" customHeight="1" thickBot="1">
      <c r="B24" s="1001"/>
      <c r="C24" s="1048"/>
      <c r="D24" s="259" t="str">
        <f>В!I19</f>
        <v>Кемеровская область - Свердловская область</v>
      </c>
      <c r="E24" s="190" t="str">
        <f>В!H19</f>
        <v>12.08.2000</v>
      </c>
      <c r="F24" s="383"/>
      <c r="G24" s="383"/>
      <c r="H24" s="406"/>
      <c r="I24" s="1185"/>
      <c r="J24" s="1154"/>
      <c r="U24" s="26"/>
      <c r="V24" s="383"/>
      <c r="W24" s="408"/>
      <c r="X24" s="383"/>
      <c r="Y24" s="409"/>
      <c r="Z24" s="26"/>
    </row>
    <row r="25" spans="1:29" ht="30" customHeight="1" thickTop="1">
      <c r="B25" s="965" t="s">
        <v>232</v>
      </c>
      <c r="C25" s="1048">
        <v>6</v>
      </c>
      <c r="D25" s="271" t="str">
        <f>В!D21</f>
        <v>БОЙДОЕВА Даяна</v>
      </c>
      <c r="E25" s="115" t="str">
        <f>В!G21</f>
        <v>КМС</v>
      </c>
      <c r="G25" s="383"/>
      <c r="H25" s="384"/>
      <c r="I25" s="1149">
        <v>6</v>
      </c>
      <c r="J25" s="1153" t="str">
        <f>D25</f>
        <v>БОЙДОЕВА Даяна</v>
      </c>
      <c r="K25" s="383"/>
      <c r="L25" s="383"/>
      <c r="U25" s="26"/>
      <c r="W25" s="83"/>
      <c r="Y25" s="164"/>
      <c r="Z25" s="26"/>
    </row>
    <row r="26" spans="1:29" ht="30" customHeight="1" thickBot="1">
      <c r="B26" s="966"/>
      <c r="C26" s="1084"/>
      <c r="D26" s="295" t="str">
        <f>В!I21</f>
        <v>Кемеровская область</v>
      </c>
      <c r="E26" s="191" t="str">
        <f>В!H21</f>
        <v>09.10.2002</v>
      </c>
      <c r="G26" s="383"/>
      <c r="H26" s="388"/>
      <c r="I26" s="1149"/>
      <c r="J26" s="1152"/>
      <c r="K26" s="389"/>
      <c r="L26" s="390"/>
      <c r="M26" s="391"/>
      <c r="N26" s="1178">
        <v>0</v>
      </c>
      <c r="O26" s="1179" t="str">
        <f>IF(N26&gt;0,INDEX(В!$D$11:$D$120,N26+(N26-1),1)," ")</f>
        <v xml:space="preserve"> </v>
      </c>
      <c r="U26" s="26"/>
      <c r="W26" s="83"/>
      <c r="Y26" s="164"/>
      <c r="Z26" s="26"/>
    </row>
    <row r="27" spans="1:29" ht="30" customHeight="1" thickTop="1">
      <c r="A27" s="452"/>
      <c r="B27" s="407"/>
      <c r="C27" s="1047">
        <v>7</v>
      </c>
      <c r="D27" s="263" t="str">
        <f>В!D23</f>
        <v>РЯБКО Ирина</v>
      </c>
      <c r="E27" s="131" t="str">
        <f>В!G23</f>
        <v>КМС</v>
      </c>
      <c r="F27" s="383"/>
      <c r="G27" s="383"/>
      <c r="H27" s="400"/>
      <c r="I27" s="400"/>
      <c r="J27" s="400"/>
      <c r="K27" s="401"/>
      <c r="M27" s="391"/>
      <c r="N27" s="1178"/>
      <c r="O27" s="1179"/>
      <c r="P27" s="25"/>
      <c r="U27" s="26"/>
      <c r="W27" s="83"/>
      <c r="Y27" s="164"/>
      <c r="Z27" s="26"/>
    </row>
    <row r="28" spans="1:29" ht="30" customHeight="1">
      <c r="A28" s="452"/>
      <c r="B28" s="388"/>
      <c r="C28" s="1048"/>
      <c r="D28" s="259" t="str">
        <f>В!I23</f>
        <v>Красноярский край</v>
      </c>
      <c r="E28" s="190" t="str">
        <f>В!H23</f>
        <v>07.10.2003</v>
      </c>
      <c r="F28" s="389"/>
      <c r="G28" s="390"/>
      <c r="H28" s="391"/>
      <c r="I28" s="1186">
        <v>0</v>
      </c>
      <c r="J28" s="1193" t="str">
        <f>IF(I28&gt;0,INDEX(В!$D$11:$D$120,I28+(I28-1),1)," ")</f>
        <v xml:space="preserve"> </v>
      </c>
      <c r="K28" s="392"/>
      <c r="P28" s="26"/>
      <c r="U28" s="26"/>
      <c r="W28" s="83"/>
      <c r="Y28" s="164"/>
      <c r="Z28" s="26"/>
    </row>
    <row r="29" spans="1:29" ht="30" customHeight="1">
      <c r="A29" s="452"/>
      <c r="B29" s="391"/>
      <c r="C29" s="1048">
        <v>8</v>
      </c>
      <c r="D29" s="271" t="str">
        <f>В!D25</f>
        <v>ДАРЖАА Алдынай</v>
      </c>
      <c r="E29" s="115" t="str">
        <f>В!G25</f>
        <v>КМС</v>
      </c>
      <c r="F29" s="392"/>
      <c r="G29" s="383"/>
      <c r="H29" s="391"/>
      <c r="I29" s="1187"/>
      <c r="J29" s="1194"/>
      <c r="K29" s="207"/>
      <c r="L29" s="207"/>
      <c r="M29" s="207"/>
      <c r="N29" s="207"/>
      <c r="O29" s="207"/>
      <c r="P29" s="26"/>
      <c r="R29" s="139"/>
      <c r="S29" s="207"/>
      <c r="T29" s="211"/>
      <c r="U29" s="26"/>
      <c r="W29" s="83"/>
      <c r="X29" s="3"/>
      <c r="Y29" s="298"/>
      <c r="Z29" s="26"/>
      <c r="AB29" s="109"/>
      <c r="AC29" s="109"/>
    </row>
    <row r="30" spans="1:29" ht="30" customHeight="1" thickBot="1">
      <c r="A30" s="452"/>
      <c r="B30" s="406"/>
      <c r="C30" s="1084"/>
      <c r="D30" s="295" t="str">
        <f>В!I25</f>
        <v>Республика Тыва</v>
      </c>
      <c r="E30" s="191" t="str">
        <f>В!H25</f>
        <v>24.03.2000</v>
      </c>
      <c r="F30" s="383"/>
      <c r="G30" s="383"/>
      <c r="H30" s="298"/>
      <c r="I30" s="298"/>
      <c r="J30" s="298"/>
      <c r="K30" s="298"/>
      <c r="L30" s="298"/>
      <c r="M30" s="298"/>
      <c r="N30" s="298"/>
      <c r="O30" s="298"/>
      <c r="P30" s="26"/>
      <c r="R30" s="201"/>
      <c r="S30" s="965">
        <v>0</v>
      </c>
      <c r="T30" s="1203" t="str">
        <f>IF(S30&gt;0,INDEX(В!$D$11:$D$120,S30+(S30-1),1)," ")</f>
        <v xml:space="preserve"> </v>
      </c>
      <c r="U30" s="22"/>
      <c r="V30" s="298"/>
      <c r="W30" s="298"/>
      <c r="X30" s="298"/>
      <c r="Y30" s="298"/>
      <c r="Z30" s="26"/>
      <c r="AB30" s="207"/>
      <c r="AC30" s="211"/>
    </row>
    <row r="31" spans="1:29" ht="30" customHeight="1" thickTop="1">
      <c r="B31" s="407"/>
      <c r="C31" s="1047">
        <v>9</v>
      </c>
      <c r="D31" s="263" t="str">
        <f>В!D27</f>
        <v>САГАЛАКОВА Алена</v>
      </c>
      <c r="E31" s="131" t="str">
        <f>В!G27</f>
        <v>КМС</v>
      </c>
      <c r="F31" s="383"/>
      <c r="G31" s="383"/>
      <c r="H31" s="400"/>
      <c r="I31" s="400"/>
      <c r="J31" s="400"/>
      <c r="M31" s="139"/>
      <c r="N31" s="207"/>
      <c r="O31" s="211"/>
      <c r="P31" s="26"/>
      <c r="Q31" s="35"/>
      <c r="R31" s="201"/>
      <c r="S31" s="1001"/>
      <c r="T31" s="916"/>
      <c r="W31" s="83"/>
      <c r="X31" s="29"/>
      <c r="Y31" s="298"/>
      <c r="Z31" s="26"/>
      <c r="AB31" s="207"/>
      <c r="AC31" s="211"/>
    </row>
    <row r="32" spans="1:29" ht="30" customHeight="1">
      <c r="B32" s="388"/>
      <c r="C32" s="1048"/>
      <c r="D32" s="259" t="str">
        <f>В!I27</f>
        <v>Республика Хакасия</v>
      </c>
      <c r="E32" s="190" t="str">
        <f>В!H27</f>
        <v>24.04.2002</v>
      </c>
      <c r="F32" s="389"/>
      <c r="G32" s="390"/>
      <c r="H32" s="391"/>
      <c r="I32" s="1186">
        <v>0</v>
      </c>
      <c r="J32" s="1193" t="str">
        <f>IF(I32&gt;0,INDEX(В!$D$11:$D$120,I32+(I32-1),1)," ")</f>
        <v xml:space="preserve"> </v>
      </c>
      <c r="K32" s="383"/>
      <c r="L32" s="383"/>
      <c r="P32" s="26"/>
      <c r="R32" s="139"/>
      <c r="S32" s="207"/>
      <c r="T32" s="211"/>
      <c r="W32" s="83"/>
      <c r="Y32" s="298"/>
      <c r="Z32" s="26"/>
    </row>
    <row r="33" spans="1:29" ht="30" customHeight="1">
      <c r="B33" s="391"/>
      <c r="C33" s="1048">
        <v>10</v>
      </c>
      <c r="D33" s="470" t="str">
        <f>В!D29</f>
        <v>БУДЕГЕЧИ Снежана</v>
      </c>
      <c r="E33" s="471" t="str">
        <f>В!G29</f>
        <v>КМС</v>
      </c>
      <c r="F33" s="392"/>
      <c r="G33" s="383"/>
      <c r="H33" s="391"/>
      <c r="I33" s="1187"/>
      <c r="J33" s="1194"/>
      <c r="K33" s="389"/>
      <c r="L33" s="390"/>
      <c r="M33" s="391"/>
      <c r="N33" s="1178">
        <v>0</v>
      </c>
      <c r="O33" s="1179" t="str">
        <f>IF(N33&gt;0,INDEX(В!$D$11:$D$120,N33+(N33-1),1)," ")</f>
        <v xml:space="preserve"> </v>
      </c>
      <c r="P33" s="390"/>
      <c r="Z33" s="26"/>
    </row>
    <row r="34" spans="1:29" ht="30" customHeight="1" thickBot="1">
      <c r="B34" s="406"/>
      <c r="C34" s="1084"/>
      <c r="D34" s="480" t="str">
        <f>В!I29</f>
        <v>Республика Хакасия</v>
      </c>
      <c r="E34" s="481" t="str">
        <f>В!H29</f>
        <v>23.12.2004</v>
      </c>
      <c r="F34" s="383"/>
      <c r="G34" s="383"/>
      <c r="H34" s="400"/>
      <c r="I34" s="400"/>
      <c r="J34" s="400"/>
      <c r="K34" s="401"/>
      <c r="M34" s="391"/>
      <c r="N34" s="1178"/>
      <c r="O34" s="1179"/>
      <c r="P34" s="383"/>
      <c r="Z34" s="26"/>
    </row>
    <row r="35" spans="1:29" ht="30" customHeight="1" thickTop="1">
      <c r="B35" s="999" t="s">
        <v>232</v>
      </c>
      <c r="C35" s="1054">
        <v>11</v>
      </c>
      <c r="D35" s="487" t="str">
        <f>В!D31</f>
        <v>АБРАМОВА Нина</v>
      </c>
      <c r="E35" s="488" t="str">
        <f>В!G31</f>
        <v>КМС</v>
      </c>
      <c r="F35" s="383"/>
      <c r="G35" s="383"/>
      <c r="H35" s="391"/>
      <c r="I35" s="1149">
        <v>11</v>
      </c>
      <c r="J35" s="1153" t="str">
        <f>D35</f>
        <v>АБРАМОВА Нина</v>
      </c>
      <c r="K35" s="392"/>
      <c r="P35" s="383"/>
      <c r="Z35" s="26"/>
    </row>
    <row r="36" spans="1:29" ht="30" customHeight="1" thickBot="1">
      <c r="B36" s="966"/>
      <c r="C36" s="1084"/>
      <c r="D36" s="482" t="str">
        <f>В!I31</f>
        <v>Республика Хакасия</v>
      </c>
      <c r="E36" s="483" t="str">
        <f>В!H31</f>
        <v>13.06.2001</v>
      </c>
      <c r="F36" s="383"/>
      <c r="G36" s="383"/>
      <c r="H36" s="406"/>
      <c r="I36" s="1185"/>
      <c r="J36" s="1154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26"/>
      <c r="AA36" s="34"/>
      <c r="AB36" s="1178">
        <v>0</v>
      </c>
      <c r="AC36" s="1179" t="str">
        <f>IF(AB36&gt;0,INDEX(В!$D$11:$D$120,AB36+(AB36-1),1)," ")</f>
        <v xml:space="preserve"> </v>
      </c>
    </row>
    <row r="37" spans="1:29" ht="30" customHeight="1" thickTop="1">
      <c r="B37" s="999" t="s">
        <v>232</v>
      </c>
      <c r="C37" s="1054">
        <v>12</v>
      </c>
      <c r="D37" s="462" t="str">
        <f>В!D33</f>
        <v>ЧЕПСАРАКОВА Валерия</v>
      </c>
      <c r="E37" s="257" t="str">
        <f>В!G33</f>
        <v>МСМК</v>
      </c>
      <c r="H37" s="391"/>
      <c r="I37" s="1149">
        <v>12</v>
      </c>
      <c r="J37" s="1153" t="str">
        <f>D37</f>
        <v>ЧЕПСАРАКОВА Валерия</v>
      </c>
      <c r="M37" s="139"/>
      <c r="N37" s="207"/>
      <c r="O37" s="211"/>
      <c r="R37" s="139"/>
      <c r="S37" s="207"/>
      <c r="T37" s="211"/>
      <c r="Y37" s="164"/>
      <c r="Z37" s="26"/>
      <c r="AB37" s="1178"/>
      <c r="AC37" s="1179"/>
    </row>
    <row r="38" spans="1:29" ht="30" customHeight="1" thickBot="1">
      <c r="B38" s="966"/>
      <c r="C38" s="1084"/>
      <c r="D38" s="295" t="str">
        <f>В!I33</f>
        <v>Республика Хакасия</v>
      </c>
      <c r="E38" s="191" t="str">
        <f>В!H33</f>
        <v>31.01.1989</v>
      </c>
      <c r="H38" s="406"/>
      <c r="I38" s="1185"/>
      <c r="J38" s="1154"/>
      <c r="K38" s="389"/>
      <c r="L38" s="390"/>
      <c r="M38" s="391"/>
      <c r="N38" s="1178">
        <v>0</v>
      </c>
      <c r="O38" s="1179" t="str">
        <f>IF(N38&gt;0,INDEX(В!$D$11:$D$120,N38+(N38-1),1)," ")</f>
        <v xml:space="preserve"> </v>
      </c>
      <c r="R38" s="139"/>
      <c r="S38" s="207"/>
      <c r="T38" s="211"/>
      <c r="W38" s="20"/>
      <c r="X38" s="29"/>
      <c r="Y38" s="211"/>
      <c r="Z38" s="26"/>
    </row>
    <row r="39" spans="1:29" ht="30" customHeight="1" thickTop="1">
      <c r="A39" s="452"/>
      <c r="B39" s="230"/>
      <c r="C39" s="1047">
        <v>13</v>
      </c>
      <c r="D39" s="263" t="str">
        <f>В!D35</f>
        <v>ФИО13</v>
      </c>
      <c r="E39" s="131" t="str">
        <f>В!G35</f>
        <v>р13</v>
      </c>
      <c r="H39" s="139"/>
      <c r="I39" s="207"/>
      <c r="J39" s="211"/>
      <c r="K39" s="401"/>
      <c r="M39" s="391"/>
      <c r="N39" s="1178"/>
      <c r="O39" s="1179"/>
      <c r="P39" s="25"/>
      <c r="W39" s="20"/>
      <c r="X39" s="29"/>
      <c r="Y39" s="211"/>
      <c r="Z39" s="26"/>
    </row>
    <row r="40" spans="1:29" ht="30" customHeight="1">
      <c r="A40" s="452"/>
      <c r="B40" s="267"/>
      <c r="C40" s="1048"/>
      <c r="D40" s="259" t="str">
        <f>В!I35</f>
        <v>город13</v>
      </c>
      <c r="E40" s="190" t="str">
        <f>В!H35</f>
        <v>дата13</v>
      </c>
      <c r="F40" s="389"/>
      <c r="G40" s="390"/>
      <c r="H40" s="391"/>
      <c r="I40" s="1186">
        <v>0</v>
      </c>
      <c r="J40" s="1193" t="str">
        <f>IF(I40&gt;0,INDEX(В!$D$11:$D$120,I40+(I40-1),1)," ")</f>
        <v xml:space="preserve"> </v>
      </c>
      <c r="K40" s="392"/>
      <c r="P40" s="26"/>
      <c r="W40" s="20"/>
      <c r="X40" s="29"/>
      <c r="Y40" s="211"/>
      <c r="Z40" s="26"/>
    </row>
    <row r="41" spans="1:29" ht="30" customHeight="1">
      <c r="A41" s="452"/>
      <c r="B41" s="266"/>
      <c r="C41" s="1048">
        <v>14</v>
      </c>
      <c r="D41" s="271" t="str">
        <f>В!D37</f>
        <v>ФИО14</v>
      </c>
      <c r="E41" s="115" t="str">
        <f>В!G37</f>
        <v>р14</v>
      </c>
      <c r="F41" s="392"/>
      <c r="G41" s="383"/>
      <c r="H41" s="391"/>
      <c r="I41" s="1187"/>
      <c r="J41" s="1194"/>
      <c r="M41" s="139"/>
      <c r="N41" s="207"/>
      <c r="O41" s="211"/>
      <c r="P41" s="26"/>
      <c r="R41" s="139"/>
      <c r="S41" s="207"/>
      <c r="T41" s="211"/>
      <c r="W41" s="20"/>
      <c r="X41" s="29"/>
      <c r="Y41" s="211"/>
      <c r="Z41" s="26"/>
    </row>
    <row r="42" spans="1:29" ht="30" customHeight="1" thickBot="1">
      <c r="A42" s="452"/>
      <c r="B42" s="296"/>
      <c r="C42" s="1084"/>
      <c r="D42" s="295" t="str">
        <f>В!I37</f>
        <v>город14</v>
      </c>
      <c r="E42" s="191" t="str">
        <f>В!H37</f>
        <v>дата14</v>
      </c>
      <c r="H42" s="139"/>
      <c r="I42" s="207"/>
      <c r="J42" s="211"/>
      <c r="M42" s="139"/>
      <c r="N42" s="207"/>
      <c r="O42" s="211"/>
      <c r="P42" s="26"/>
      <c r="R42" s="201"/>
      <c r="S42" s="965">
        <v>0</v>
      </c>
      <c r="T42" s="1203" t="str">
        <f>IF(S42&gt;0,INDEX(В!$D$11:$D$120,S42+(S42-1),1)," ")</f>
        <v xml:space="preserve"> </v>
      </c>
      <c r="W42" s="139"/>
      <c r="X42" s="207"/>
      <c r="Y42" s="211"/>
      <c r="Z42" s="26"/>
    </row>
    <row r="43" spans="1:29" ht="30" customHeight="1" thickTop="1">
      <c r="B43" s="230"/>
      <c r="C43" s="1191">
        <v>15</v>
      </c>
      <c r="D43" s="263" t="str">
        <f>В!D39</f>
        <v>ФИО15</v>
      </c>
      <c r="E43" s="131" t="str">
        <f>В!G39</f>
        <v>р15</v>
      </c>
      <c r="H43" s="139"/>
      <c r="I43" s="207"/>
      <c r="J43" s="211"/>
      <c r="M43" s="139"/>
      <c r="N43" s="207"/>
      <c r="O43" s="211"/>
      <c r="P43" s="26"/>
      <c r="Q43" s="35"/>
      <c r="R43" s="201"/>
      <c r="S43" s="1001"/>
      <c r="T43" s="916"/>
      <c r="U43" s="389"/>
      <c r="V43" s="383"/>
      <c r="W43" s="383"/>
      <c r="X43" s="383"/>
      <c r="Y43" s="383"/>
      <c r="Z43" s="26"/>
    </row>
    <row r="44" spans="1:29" ht="30" customHeight="1">
      <c r="B44" s="267"/>
      <c r="C44" s="1047"/>
      <c r="D44" s="259" t="str">
        <f>В!I39</f>
        <v>город15</v>
      </c>
      <c r="E44" s="190" t="str">
        <f>В!H39</f>
        <v>дата15</v>
      </c>
      <c r="F44" s="389"/>
      <c r="G44" s="390"/>
      <c r="H44" s="391"/>
      <c r="I44" s="1186">
        <v>0</v>
      </c>
      <c r="J44" s="1193" t="str">
        <f>IF(I44&gt;0,INDEX(В!$D$11:$D$120,I44+(I44-1),1)," ")</f>
        <v xml:space="preserve"> </v>
      </c>
      <c r="M44" s="139"/>
      <c r="N44" s="207"/>
      <c r="O44" s="211"/>
      <c r="P44" s="26"/>
      <c r="R44" s="139"/>
      <c r="S44" s="207"/>
      <c r="T44" s="211"/>
      <c r="U44" s="404"/>
      <c r="V44" s="383"/>
      <c r="W44" s="383"/>
      <c r="X44" s="383"/>
      <c r="Y44" s="383"/>
      <c r="Z44" s="26"/>
    </row>
    <row r="45" spans="1:29" ht="30" customHeight="1">
      <c r="B45" s="197"/>
      <c r="C45" s="1048">
        <v>16</v>
      </c>
      <c r="D45" s="271" t="str">
        <f>В!D41</f>
        <v>ФИО16</v>
      </c>
      <c r="E45" s="115" t="str">
        <f>В!G41</f>
        <v>р16</v>
      </c>
      <c r="F45" s="392"/>
      <c r="G45" s="383"/>
      <c r="H45" s="391"/>
      <c r="I45" s="1187"/>
      <c r="J45" s="1194"/>
      <c r="K45" s="389"/>
      <c r="L45" s="390"/>
      <c r="M45" s="391"/>
      <c r="N45" s="1178">
        <v>0</v>
      </c>
      <c r="O45" s="1179" t="str">
        <f>IF(N45&gt;0,INDEX(В!$D$11:$D$120,N45+(N45-1),1)," ")</f>
        <v xml:space="preserve"> </v>
      </c>
      <c r="P45" s="390"/>
      <c r="U45" s="401"/>
      <c r="V45" s="383"/>
      <c r="W45" s="383"/>
      <c r="X45" s="383"/>
      <c r="Y45" s="383"/>
      <c r="Z45" s="26"/>
    </row>
    <row r="46" spans="1:29" ht="30" customHeight="1" thickBot="1">
      <c r="B46" s="198"/>
      <c r="C46" s="1084"/>
      <c r="D46" s="295" t="str">
        <f>В!I41</f>
        <v>город16</v>
      </c>
      <c r="E46" s="191" t="str">
        <f>В!H41</f>
        <v>дата16</v>
      </c>
      <c r="H46" s="139"/>
      <c r="I46" s="207"/>
      <c r="J46" s="211"/>
      <c r="K46" s="401"/>
      <c r="M46" s="391"/>
      <c r="N46" s="1178"/>
      <c r="O46" s="1179"/>
      <c r="R46" s="139"/>
      <c r="S46" s="207"/>
      <c r="T46" s="211"/>
      <c r="U46" s="401"/>
      <c r="V46" s="383"/>
      <c r="W46" s="391"/>
      <c r="X46" s="1178">
        <v>0</v>
      </c>
      <c r="Y46" s="1179" t="str">
        <f>IF(X46&gt;0,INDEX(В!$D$11:$D$120,X46+(X46-1),1)," ")</f>
        <v xml:space="preserve"> </v>
      </c>
      <c r="Z46" s="34"/>
    </row>
    <row r="47" spans="1:29" ht="30" customHeight="1" thickTop="1">
      <c r="B47" s="999" t="s">
        <v>232</v>
      </c>
      <c r="C47" s="1047">
        <v>17</v>
      </c>
      <c r="D47" s="263" t="str">
        <f>В!D43</f>
        <v>ФИО17</v>
      </c>
      <c r="E47" s="131" t="str">
        <f>В!G43</f>
        <v>р17</v>
      </c>
      <c r="H47" s="391"/>
      <c r="I47" s="1149">
        <v>17</v>
      </c>
      <c r="J47" s="1153" t="str">
        <f>D47</f>
        <v>ФИО17</v>
      </c>
      <c r="K47" s="392"/>
      <c r="R47" s="83"/>
      <c r="S47" s="105"/>
      <c r="T47" s="164"/>
      <c r="V47" s="403"/>
      <c r="W47" s="391"/>
      <c r="X47" s="1178"/>
      <c r="Y47" s="1179"/>
    </row>
    <row r="48" spans="1:29" ht="30" customHeight="1" thickBot="1">
      <c r="B48" s="1001"/>
      <c r="C48" s="1048"/>
      <c r="D48" s="259" t="str">
        <f>В!I43</f>
        <v>город17</v>
      </c>
      <c r="E48" s="190" t="str">
        <f>В!H43</f>
        <v>дата17</v>
      </c>
      <c r="H48" s="406"/>
      <c r="I48" s="1185"/>
      <c r="J48" s="1154"/>
      <c r="M48" s="139"/>
      <c r="N48" s="207"/>
      <c r="O48" s="211"/>
      <c r="P48" s="73"/>
      <c r="R48" s="83"/>
      <c r="S48" s="105"/>
      <c r="T48" s="164"/>
      <c r="U48" s="26"/>
      <c r="V48" s="383"/>
      <c r="W48" s="408"/>
      <c r="X48" s="383"/>
      <c r="Y48" s="409"/>
    </row>
    <row r="49" spans="1:30" ht="30" customHeight="1" thickTop="1">
      <c r="B49" s="1000" t="s">
        <v>232</v>
      </c>
      <c r="C49" s="1048">
        <v>18</v>
      </c>
      <c r="D49" s="263" t="str">
        <f>В!D45</f>
        <v>ФИО18</v>
      </c>
      <c r="E49" s="131" t="str">
        <f>В!G45</f>
        <v>р18</v>
      </c>
      <c r="H49" s="407"/>
      <c r="I49" s="1150">
        <v>18</v>
      </c>
      <c r="J49" s="1151" t="str">
        <f>D49</f>
        <v>ФИО18</v>
      </c>
      <c r="M49" s="139"/>
      <c r="N49" s="207"/>
      <c r="O49" s="211"/>
      <c r="R49" s="83"/>
      <c r="S49" s="105"/>
      <c r="T49" s="164"/>
      <c r="U49" s="26"/>
      <c r="W49" s="83"/>
      <c r="Y49" s="164"/>
    </row>
    <row r="50" spans="1:30" ht="30" customHeight="1" thickBot="1">
      <c r="B50" s="966"/>
      <c r="C50" s="1084"/>
      <c r="D50" s="295" t="str">
        <f>В!I45</f>
        <v>город18</v>
      </c>
      <c r="E50" s="191" t="str">
        <f>В!H45</f>
        <v>дата18</v>
      </c>
      <c r="H50" s="388"/>
      <c r="I50" s="1149"/>
      <c r="J50" s="1152"/>
      <c r="K50" s="389"/>
      <c r="L50" s="390"/>
      <c r="M50" s="391"/>
      <c r="N50" s="1178">
        <v>0</v>
      </c>
      <c r="O50" s="1179" t="str">
        <f>IF(N50&gt;0,INDEX(В!$D$11:$D$120,N50+(N50-1),1)," ")</f>
        <v xml:space="preserve"> </v>
      </c>
      <c r="R50" s="139"/>
      <c r="S50" s="207"/>
      <c r="T50" s="211"/>
      <c r="U50" s="26"/>
      <c r="W50" s="83"/>
      <c r="Y50" s="164"/>
    </row>
    <row r="51" spans="1:30" ht="30" customHeight="1" thickTop="1">
      <c r="A51" s="452"/>
      <c r="B51" s="196"/>
      <c r="C51" s="1047">
        <v>19</v>
      </c>
      <c r="D51" s="263" t="str">
        <f>В!D47</f>
        <v>ФИО19</v>
      </c>
      <c r="E51" s="131" t="str">
        <f>В!G47</f>
        <v>р19</v>
      </c>
      <c r="H51" s="139"/>
      <c r="I51" s="207"/>
      <c r="J51" s="211"/>
      <c r="K51" s="401"/>
      <c r="M51" s="391"/>
      <c r="N51" s="1178"/>
      <c r="O51" s="1179"/>
      <c r="P51" s="25"/>
      <c r="U51" s="26"/>
      <c r="W51" s="83"/>
      <c r="Y51" s="164"/>
    </row>
    <row r="52" spans="1:30" ht="30" customHeight="1">
      <c r="A52" s="452"/>
      <c r="B52" s="184"/>
      <c r="C52" s="1048"/>
      <c r="D52" s="259" t="str">
        <f>В!I47</f>
        <v>город19</v>
      </c>
      <c r="E52" s="190" t="str">
        <f>В!H47</f>
        <v>дата19</v>
      </c>
      <c r="F52" s="389"/>
      <c r="G52" s="390"/>
      <c r="H52" s="391"/>
      <c r="I52" s="1186">
        <v>0</v>
      </c>
      <c r="J52" s="1193" t="str">
        <f>IF(I52&gt;0,INDEX(В!$D$11:$D$120,I52+(I52-1),1)," ")</f>
        <v xml:space="preserve"> </v>
      </c>
      <c r="K52" s="392"/>
      <c r="P52" s="26"/>
      <c r="R52" s="201"/>
      <c r="S52" s="965">
        <v>0</v>
      </c>
      <c r="T52" s="1203" t="str">
        <f>IF(S52&gt;0,INDEX(В!$D$11:$D$120,S52+(S52-1),1)," ")</f>
        <v xml:space="preserve"> </v>
      </c>
      <c r="U52" s="22"/>
      <c r="W52" s="83"/>
      <c r="Y52" s="164"/>
    </row>
    <row r="53" spans="1:30" ht="30" customHeight="1">
      <c r="A53" s="452"/>
      <c r="B53" s="197"/>
      <c r="C53" s="1048">
        <v>20</v>
      </c>
      <c r="D53" s="271" t="str">
        <f>В!D49</f>
        <v>ФИО20</v>
      </c>
      <c r="E53" s="115" t="str">
        <f>В!G49</f>
        <v>р20</v>
      </c>
      <c r="F53" s="392"/>
      <c r="G53" s="383"/>
      <c r="H53" s="391"/>
      <c r="I53" s="1187"/>
      <c r="J53" s="1194"/>
      <c r="M53" s="139"/>
      <c r="N53" s="207"/>
      <c r="O53" s="211"/>
      <c r="P53" s="26"/>
      <c r="Q53" s="35"/>
      <c r="R53" s="201"/>
      <c r="S53" s="1001"/>
      <c r="T53" s="916"/>
      <c r="W53" s="83"/>
      <c r="X53" s="3"/>
      <c r="Y53" s="298"/>
    </row>
    <row r="54" spans="1:30" ht="30" customHeight="1" thickBot="1">
      <c r="A54" s="452"/>
      <c r="B54" s="198"/>
      <c r="C54" s="1084"/>
      <c r="D54" s="295" t="str">
        <f>В!I49</f>
        <v>город20</v>
      </c>
      <c r="E54" s="191" t="str">
        <f>В!H49</f>
        <v>дата20</v>
      </c>
      <c r="H54" s="139"/>
      <c r="I54" s="207"/>
      <c r="J54" s="211"/>
      <c r="M54" s="139"/>
      <c r="N54" s="207"/>
      <c r="O54" s="211"/>
      <c r="P54" s="26"/>
      <c r="R54" s="139"/>
      <c r="S54" s="207"/>
      <c r="T54" s="211"/>
      <c r="V54" s="298"/>
      <c r="W54" s="298"/>
      <c r="X54" s="298"/>
      <c r="Y54" s="298"/>
    </row>
    <row r="55" spans="1:30" ht="30" customHeight="1" thickTop="1">
      <c r="B55" s="1000" t="s">
        <v>232</v>
      </c>
      <c r="C55" s="1047">
        <v>21</v>
      </c>
      <c r="D55" s="263" t="str">
        <f>В!D51</f>
        <v>ФИО21</v>
      </c>
      <c r="E55" s="131" t="str">
        <f>В!G51</f>
        <v>р21</v>
      </c>
      <c r="G55" s="452"/>
      <c r="H55" s="391"/>
      <c r="I55" s="1149">
        <v>21</v>
      </c>
      <c r="J55" s="1153" t="str">
        <f>D55</f>
        <v>ФИО21</v>
      </c>
      <c r="M55" s="139"/>
      <c r="N55" s="207"/>
      <c r="O55" s="211"/>
      <c r="P55" s="390"/>
    </row>
    <row r="56" spans="1:30" ht="30" customHeight="1">
      <c r="B56" s="1001"/>
      <c r="C56" s="1048"/>
      <c r="D56" s="259" t="str">
        <f>В!I51</f>
        <v>город21</v>
      </c>
      <c r="E56" s="190" t="str">
        <f>В!H51</f>
        <v>дата21</v>
      </c>
      <c r="G56" s="452"/>
      <c r="H56" s="388"/>
      <c r="I56" s="1149"/>
      <c r="J56" s="1152"/>
      <c r="K56" s="389"/>
      <c r="L56" s="390"/>
      <c r="M56" s="391"/>
      <c r="N56" s="1178">
        <v>0</v>
      </c>
      <c r="O56" s="1179" t="str">
        <f>IF(N56&gt;0,INDEX(В!$D$11:$D$120,N56+(N56-1),1)," ")</f>
        <v xml:space="preserve"> </v>
      </c>
    </row>
    <row r="57" spans="1:30" ht="30" customHeight="1">
      <c r="B57" s="965" t="s">
        <v>232</v>
      </c>
      <c r="C57" s="1048">
        <v>22</v>
      </c>
      <c r="D57" s="263" t="str">
        <f>В!D53</f>
        <v>ФИО22</v>
      </c>
      <c r="E57" s="131" t="str">
        <f>В!G53</f>
        <v>р22</v>
      </c>
      <c r="G57" s="452"/>
      <c r="H57" s="391"/>
      <c r="I57" s="1149">
        <v>22</v>
      </c>
      <c r="J57" s="1153" t="str">
        <f>D57</f>
        <v>ФИО22</v>
      </c>
      <c r="K57" s="392"/>
      <c r="L57" s="383"/>
      <c r="M57" s="391"/>
      <c r="N57" s="1178"/>
      <c r="O57" s="1179"/>
    </row>
    <row r="58" spans="1:30" ht="30" customHeight="1" thickBot="1">
      <c r="B58" s="1001"/>
      <c r="C58" s="1048"/>
      <c r="D58" s="259" t="str">
        <f>В!I53</f>
        <v>город22</v>
      </c>
      <c r="E58" s="190" t="str">
        <f>В!H53</f>
        <v>дата22</v>
      </c>
      <c r="G58" s="452"/>
      <c r="H58" s="388"/>
      <c r="I58" s="1149"/>
      <c r="J58" s="1152"/>
    </row>
    <row r="59" spans="1:30" ht="24" hidden="1" customHeight="1" thickBot="1">
      <c r="B59" s="27"/>
      <c r="C59" s="55"/>
      <c r="D59" s="56"/>
      <c r="E59" s="57"/>
      <c r="H59" s="20"/>
      <c r="I59" s="20"/>
      <c r="J59" s="20"/>
    </row>
    <row r="60" spans="1:30" ht="7.15" customHeight="1">
      <c r="B60" s="60"/>
      <c r="C60" s="66"/>
      <c r="D60" s="67"/>
      <c r="E60" s="68"/>
      <c r="F60" s="40"/>
      <c r="G60" s="40"/>
      <c r="H60" s="61"/>
      <c r="I60" s="61"/>
      <c r="J60" s="61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1"/>
    </row>
    <row r="61" spans="1:30" ht="24" customHeight="1" thickBot="1">
      <c r="B61" s="62"/>
      <c r="C61" s="55"/>
      <c r="D61" s="109" t="s">
        <v>223</v>
      </c>
      <c r="E61" s="109"/>
      <c r="F61" s="109"/>
      <c r="G61" s="109"/>
      <c r="H61" s="109" t="s">
        <v>222</v>
      </c>
      <c r="I61" s="109"/>
      <c r="J61" s="109"/>
      <c r="K61" s="105"/>
      <c r="L61" s="105"/>
      <c r="M61" s="900" t="s">
        <v>216</v>
      </c>
      <c r="N61" s="900"/>
      <c r="O61" s="900"/>
      <c r="U61" s="42"/>
    </row>
    <row r="62" spans="1:30" ht="24" customHeight="1">
      <c r="B62" s="62"/>
      <c r="C62" s="55"/>
      <c r="D62" s="56"/>
      <c r="E62" s="57"/>
      <c r="H62" s="20"/>
      <c r="I62" s="20"/>
      <c r="J62" s="20"/>
      <c r="U62" s="42"/>
      <c r="W62" s="1197" t="s">
        <v>33</v>
      </c>
      <c r="X62" s="1198"/>
      <c r="Y62" s="957" t="s">
        <v>25</v>
      </c>
      <c r="Z62" s="1143"/>
      <c r="AA62" s="1143"/>
      <c r="AB62" s="1143"/>
      <c r="AC62" s="1144"/>
      <c r="AD62" s="101"/>
    </row>
    <row r="63" spans="1:30" ht="30" customHeight="1" thickBot="1">
      <c r="B63" s="208"/>
      <c r="C63" s="1048">
        <v>0</v>
      </c>
      <c r="D63" s="887" t="str">
        <f>IF(C63&gt;0,INDEX(В!$D$11:$D$120,C63+(C63-1),1)," ")</f>
        <v xml:space="preserve"> </v>
      </c>
      <c r="E63" s="100"/>
      <c r="F63" s="100"/>
      <c r="G63" s="100"/>
      <c r="H63" s="100"/>
      <c r="I63" s="100"/>
      <c r="J63" s="100"/>
      <c r="K63" s="1190" t="s">
        <v>214</v>
      </c>
      <c r="L63" s="1190"/>
      <c r="M63" s="1190"/>
      <c r="N63" s="1190"/>
      <c r="O63" s="1190"/>
      <c r="P63" s="1190"/>
      <c r="U63" s="42"/>
      <c r="W63" s="1199"/>
      <c r="X63" s="839"/>
      <c r="Y63" s="958"/>
      <c r="Z63" s="1145"/>
      <c r="AA63" s="1145"/>
      <c r="AB63" s="1145"/>
      <c r="AC63" s="1146"/>
      <c r="AD63" s="101"/>
    </row>
    <row r="64" spans="1:30" ht="30" customHeight="1">
      <c r="B64" s="209"/>
      <c r="C64" s="1048"/>
      <c r="D64" s="887"/>
      <c r="E64" s="50"/>
      <c r="F64" s="21"/>
      <c r="G64" s="22"/>
      <c r="H64" s="197"/>
      <c r="I64" s="1119">
        <v>0</v>
      </c>
      <c r="J64" s="887" t="str">
        <f>IF(I64&gt;0,INDEX(В!$D$11:$D$120,I64+(I64-1),1)," ")</f>
        <v xml:space="preserve"> </v>
      </c>
      <c r="M64" s="36"/>
      <c r="N64" s="69"/>
      <c r="O64" s="37"/>
      <c r="U64" s="42"/>
      <c r="W64" s="1077">
        <v>1</v>
      </c>
      <c r="X64" s="1078"/>
      <c r="Y64" s="1161">
        <f>AC30</f>
        <v>0</v>
      </c>
      <c r="Z64" s="1162"/>
      <c r="AA64" s="1162"/>
      <c r="AB64" s="1162"/>
      <c r="AC64" s="1163"/>
      <c r="AD64" s="102"/>
    </row>
    <row r="65" spans="2:30" ht="30" customHeight="1" thickBot="1">
      <c r="B65" s="208"/>
      <c r="C65" s="1048">
        <v>0</v>
      </c>
      <c r="D65" s="887" t="str">
        <f>IF(C65&gt;0,INDEX(В!$D$11:$D$120,C65+(C65-1),1)," ")</f>
        <v xml:space="preserve"> </v>
      </c>
      <c r="E65" s="34"/>
      <c r="H65" s="184"/>
      <c r="I65" s="1119"/>
      <c r="J65" s="887"/>
      <c r="K65" s="35"/>
      <c r="L65" s="34"/>
      <c r="M65" s="197"/>
      <c r="N65" s="1119">
        <v>0</v>
      </c>
      <c r="O65" s="887" t="str">
        <f>IF(N65&gt;0,INDEX(В!$D$11:$D$120,N65+(N65-1),1)," ")</f>
        <v xml:space="preserve"> </v>
      </c>
      <c r="S65" s="929" t="s">
        <v>205</v>
      </c>
      <c r="T65" s="929"/>
      <c r="U65" s="42"/>
      <c r="W65" s="1064"/>
      <c r="X65" s="1065"/>
      <c r="Y65" s="1164"/>
      <c r="Z65" s="1165"/>
      <c r="AA65" s="1165"/>
      <c r="AB65" s="1165"/>
      <c r="AC65" s="1166"/>
      <c r="AD65" s="102"/>
    </row>
    <row r="66" spans="2:30" ht="30" customHeight="1">
      <c r="B66" s="209"/>
      <c r="C66" s="1048"/>
      <c r="D66" s="887"/>
      <c r="H66" s="197"/>
      <c r="I66" s="1119">
        <v>0</v>
      </c>
      <c r="J66" s="887" t="str">
        <f>IF(I66&gt;0,INDEX(В!$D$11:$D$120,I66+(I66-1),1)," ")</f>
        <v xml:space="preserve"> </v>
      </c>
      <c r="K66" s="34"/>
      <c r="M66" s="184"/>
      <c r="N66" s="1119"/>
      <c r="O66" s="887"/>
      <c r="P66" s="35"/>
      <c r="Q66" s="1"/>
      <c r="R66" s="71"/>
      <c r="S66" s="1175">
        <v>0</v>
      </c>
      <c r="T66" s="1210" t="str">
        <f>IF(S66&gt;0,INDEX(В!$D$11:$D$120,S66+(S66-1),1)," ")</f>
        <v xml:space="preserve"> </v>
      </c>
      <c r="U66" s="42"/>
      <c r="W66" s="1064">
        <v>2</v>
      </c>
      <c r="X66" s="1065"/>
      <c r="Y66" s="1167"/>
      <c r="Z66" s="1168"/>
      <c r="AA66" s="1168"/>
      <c r="AB66" s="1168"/>
      <c r="AC66" s="1169"/>
    </row>
    <row r="67" spans="2:30" ht="30" customHeight="1" thickBot="1">
      <c r="B67" s="62"/>
      <c r="C67" s="69"/>
      <c r="D67" s="37"/>
      <c r="H67" s="197"/>
      <c r="I67" s="1119"/>
      <c r="J67" s="887"/>
      <c r="M67" s="197"/>
      <c r="N67" s="1119">
        <v>0</v>
      </c>
      <c r="O67" s="887" t="str">
        <f>IF(N67&gt;0,INDEX(В!$D$11:$D$120,N67+(N67-1),1)," ")</f>
        <v xml:space="preserve"> </v>
      </c>
      <c r="P67" s="22"/>
      <c r="S67" s="1176"/>
      <c r="T67" s="1211"/>
      <c r="U67" s="42"/>
      <c r="W67" s="1064"/>
      <c r="X67" s="1065"/>
      <c r="Y67" s="1170"/>
      <c r="Z67" s="1171"/>
      <c r="AA67" s="1171"/>
      <c r="AB67" s="1171"/>
      <c r="AC67" s="1172"/>
    </row>
    <row r="68" spans="2:30" ht="30" customHeight="1">
      <c r="B68" s="43"/>
      <c r="D68" s="3"/>
      <c r="H68" s="229"/>
      <c r="I68" s="207"/>
      <c r="J68" s="211"/>
      <c r="M68" s="184"/>
      <c r="N68" s="1119"/>
      <c r="O68" s="887"/>
      <c r="U68" s="42"/>
      <c r="W68" s="1064">
        <v>3</v>
      </c>
      <c r="X68" s="1065"/>
      <c r="Y68" s="1164" t="str">
        <f>T66</f>
        <v xml:space="preserve"> </v>
      </c>
      <c r="Z68" s="1165"/>
      <c r="AA68" s="1165"/>
      <c r="AB68" s="1165"/>
      <c r="AC68" s="1166"/>
      <c r="AD68" s="102"/>
    </row>
    <row r="69" spans="2:30" ht="30" customHeight="1">
      <c r="B69" s="43"/>
      <c r="D69" s="3"/>
      <c r="H69" s="83"/>
      <c r="I69" s="105"/>
      <c r="J69" s="164"/>
      <c r="M69" s="3"/>
      <c r="N69" s="3"/>
      <c r="O69" s="3"/>
      <c r="U69" s="42"/>
      <c r="W69" s="1064"/>
      <c r="X69" s="1065"/>
      <c r="Y69" s="1164"/>
      <c r="Z69" s="1165"/>
      <c r="AA69" s="1165"/>
      <c r="AB69" s="1165"/>
      <c r="AC69" s="1166"/>
      <c r="AD69" s="102"/>
    </row>
    <row r="70" spans="2:30" ht="30" customHeight="1">
      <c r="B70" s="208"/>
      <c r="C70" s="1048">
        <v>0</v>
      </c>
      <c r="D70" s="887" t="str">
        <f>IF(C70&gt;0,INDEX(В!$D$11:$D$120,C70+(C70-1),1)," ")</f>
        <v xml:space="preserve"> </v>
      </c>
      <c r="E70" s="100"/>
      <c r="F70" s="100"/>
      <c r="G70" s="100"/>
      <c r="H70" s="83"/>
      <c r="I70" s="105"/>
      <c r="J70" s="164"/>
      <c r="K70" s="1190" t="s">
        <v>215</v>
      </c>
      <c r="L70" s="1190"/>
      <c r="M70" s="1190"/>
      <c r="N70" s="1190"/>
      <c r="O70" s="1190"/>
      <c r="P70" s="1190"/>
      <c r="U70" s="42"/>
      <c r="W70" s="1064">
        <v>3</v>
      </c>
      <c r="X70" s="1065"/>
      <c r="Y70" s="1167" t="str">
        <f>T73</f>
        <v xml:space="preserve"> </v>
      </c>
      <c r="Z70" s="1168"/>
      <c r="AA70" s="1168"/>
      <c r="AB70" s="1168"/>
      <c r="AC70" s="1169"/>
      <c r="AD70" s="102"/>
    </row>
    <row r="71" spans="2:30" ht="30" customHeight="1">
      <c r="B71" s="209"/>
      <c r="C71" s="1048"/>
      <c r="D71" s="887"/>
      <c r="E71" s="50"/>
      <c r="F71" s="21"/>
      <c r="G71" s="22"/>
      <c r="H71" s="197"/>
      <c r="I71" s="1119">
        <v>0</v>
      </c>
      <c r="J71" s="887" t="str">
        <f>IF(I71&gt;0,INDEX(В!$D$11:$D$120,I71+(I71-1),1)," ")</f>
        <v xml:space="preserve"> </v>
      </c>
      <c r="M71" s="36"/>
      <c r="N71" s="69"/>
      <c r="O71" s="37"/>
      <c r="U71" s="42"/>
      <c r="W71" s="1064"/>
      <c r="X71" s="1065"/>
      <c r="Y71" s="1170"/>
      <c r="Z71" s="1171"/>
      <c r="AA71" s="1171"/>
      <c r="AB71" s="1171"/>
      <c r="AC71" s="1172"/>
      <c r="AD71" s="102"/>
    </row>
    <row r="72" spans="2:30" ht="30" customHeight="1" thickBot="1">
      <c r="B72" s="208"/>
      <c r="C72" s="1048">
        <v>0</v>
      </c>
      <c r="D72" s="887" t="str">
        <f>IF(C72&gt;0,INDEX(В!$D$11:$D$120,C72+(C72-1),1)," ")</f>
        <v xml:space="preserve"> </v>
      </c>
      <c r="E72" s="34"/>
      <c r="H72" s="184"/>
      <c r="I72" s="1119"/>
      <c r="J72" s="887"/>
      <c r="K72" s="35"/>
      <c r="L72" s="21"/>
      <c r="M72" s="197"/>
      <c r="N72" s="1119">
        <v>0</v>
      </c>
      <c r="O72" s="887" t="str">
        <f>IF(N72&gt;0,INDEX(В!$D$11:$D$120,N72+(N72-1),1)," ")</f>
        <v xml:space="preserve"> </v>
      </c>
      <c r="S72" s="929" t="s">
        <v>205</v>
      </c>
      <c r="T72" s="929"/>
      <c r="U72" s="42"/>
      <c r="W72" s="1064">
        <v>5</v>
      </c>
      <c r="X72" s="1065"/>
      <c r="Y72" s="1164"/>
      <c r="Z72" s="1165"/>
      <c r="AA72" s="1165"/>
      <c r="AB72" s="1165"/>
      <c r="AC72" s="1166"/>
    </row>
    <row r="73" spans="2:30" ht="30" customHeight="1">
      <c r="B73" s="209"/>
      <c r="C73" s="1048"/>
      <c r="D73" s="887"/>
      <c r="H73" s="197"/>
      <c r="I73" s="1119">
        <v>0</v>
      </c>
      <c r="J73" s="887" t="str">
        <f>IF(I73&gt;0,INDEX(В!$D$11:$D$120,I73+(I73-1),1)," ")</f>
        <v xml:space="preserve"> </v>
      </c>
      <c r="K73" s="34"/>
      <c r="M73" s="184"/>
      <c r="N73" s="1119"/>
      <c r="O73" s="887"/>
      <c r="P73" s="35"/>
      <c r="Q73" s="1"/>
      <c r="R73" s="71"/>
      <c r="S73" s="1175">
        <v>0</v>
      </c>
      <c r="T73" s="1210" t="str">
        <f>IF(S73&gt;0,INDEX(В!$D$11:$D$120,S73+(S73-1),1)," ")</f>
        <v xml:space="preserve"> </v>
      </c>
      <c r="U73" s="42"/>
      <c r="W73" s="1064"/>
      <c r="X73" s="1065"/>
      <c r="Y73" s="1170"/>
      <c r="Z73" s="1171"/>
      <c r="AA73" s="1171"/>
      <c r="AB73" s="1171"/>
      <c r="AC73" s="1172"/>
    </row>
    <row r="74" spans="2:30" ht="30" customHeight="1" thickBot="1">
      <c r="B74" s="62"/>
      <c r="C74" s="69"/>
      <c r="D74" s="37"/>
      <c r="H74" s="184"/>
      <c r="I74" s="1119"/>
      <c r="J74" s="887"/>
      <c r="M74" s="197"/>
      <c r="N74" s="1119">
        <v>0</v>
      </c>
      <c r="O74" s="887" t="str">
        <f>IF(N74&gt;0,INDEX(В!$D$11:$D$120,N74+(N74-1),1)," ")</f>
        <v xml:space="preserve"> </v>
      </c>
      <c r="P74" s="22"/>
      <c r="S74" s="1176"/>
      <c r="T74" s="1211"/>
      <c r="U74" s="42"/>
      <c r="W74" s="1064">
        <v>5</v>
      </c>
      <c r="X74" s="1065"/>
      <c r="Y74" s="1155"/>
      <c r="Z74" s="1156"/>
      <c r="AA74" s="1156"/>
      <c r="AB74" s="1156"/>
      <c r="AC74" s="1157"/>
    </row>
    <row r="75" spans="2:30" ht="30" customHeight="1" thickBot="1">
      <c r="B75" s="43"/>
      <c r="H75" s="27"/>
      <c r="I75" s="29"/>
      <c r="J75" s="37"/>
      <c r="M75" s="184"/>
      <c r="N75" s="1119"/>
      <c r="O75" s="887"/>
      <c r="U75" s="42"/>
      <c r="W75" s="1128"/>
      <c r="X75" s="1129"/>
      <c r="Y75" s="1158"/>
      <c r="Z75" s="1159"/>
      <c r="AA75" s="1159"/>
      <c r="AB75" s="1159"/>
      <c r="AC75" s="1160"/>
    </row>
    <row r="76" spans="2:30" ht="3.6" customHeight="1" thickBot="1">
      <c r="B76" s="44"/>
      <c r="C76" s="45"/>
      <c r="D76" s="45"/>
      <c r="E76" s="45"/>
      <c r="F76" s="45"/>
      <c r="G76" s="45"/>
      <c r="H76" s="63"/>
      <c r="I76" s="64"/>
      <c r="J76" s="6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6"/>
    </row>
    <row r="77" spans="2:30" ht="24" customHeight="1">
      <c r="H77" s="36"/>
      <c r="I77" s="29"/>
      <c r="J77" s="37"/>
    </row>
    <row r="78" spans="2:30" ht="6.6" customHeight="1"/>
    <row r="79" spans="2:30" ht="30" customHeight="1">
      <c r="C79" s="103" t="str">
        <f>В!A120</f>
        <v xml:space="preserve">Главный судья соревнований, </v>
      </c>
      <c r="D79" s="103"/>
      <c r="E79" s="103"/>
      <c r="F79" s="103"/>
      <c r="G79" s="103"/>
      <c r="H79" s="103"/>
      <c r="I79" s="103"/>
      <c r="J79" s="104"/>
      <c r="K79" s="104"/>
      <c r="L79" s="1"/>
      <c r="M79" s="104"/>
      <c r="N79" s="104"/>
      <c r="O79" s="104"/>
      <c r="P79" s="103" t="str">
        <f>В!G120</f>
        <v>Ярулин ДФ</v>
      </c>
      <c r="Q79" s="103"/>
      <c r="R79" s="103"/>
      <c r="S79" s="103"/>
      <c r="T79" s="103"/>
    </row>
    <row r="80" spans="2:30" ht="30" customHeight="1">
      <c r="C80" s="103" t="str">
        <f>В!A121</f>
        <v>ССВК</v>
      </c>
      <c r="D80" s="103"/>
      <c r="E80" s="103"/>
      <c r="F80" s="103"/>
      <c r="G80" s="103"/>
      <c r="H80" s="103"/>
      <c r="I80" s="103"/>
      <c r="J80" s="103"/>
      <c r="K80" s="103"/>
      <c r="M80" s="103"/>
      <c r="N80" s="103"/>
      <c r="O80" s="103"/>
      <c r="P80" s="103" t="str">
        <f>В!G121</f>
        <v>г.Новосибирск</v>
      </c>
      <c r="Q80" s="103"/>
      <c r="R80" s="103"/>
      <c r="S80" s="103"/>
      <c r="T80" s="103"/>
    </row>
    <row r="81" spans="3:20" ht="30" customHeight="1">
      <c r="C81" s="103"/>
      <c r="D81" s="103"/>
      <c r="E81" s="103"/>
      <c r="F81" s="103"/>
      <c r="G81" s="103"/>
      <c r="H81" s="103"/>
      <c r="I81" s="103"/>
      <c r="J81" s="103"/>
      <c r="K81" s="103"/>
      <c r="M81" s="103"/>
      <c r="N81" s="103"/>
      <c r="O81" s="103"/>
      <c r="P81" s="103"/>
      <c r="Q81" s="103"/>
      <c r="R81" s="103"/>
      <c r="S81" s="103"/>
      <c r="T81" s="103"/>
    </row>
    <row r="82" spans="3:20" ht="6" customHeight="1">
      <c r="C82" s="103"/>
      <c r="D82" s="103"/>
      <c r="E82" s="103"/>
      <c r="F82" s="103"/>
      <c r="G82" s="103"/>
      <c r="H82" s="103"/>
      <c r="I82" s="103"/>
      <c r="J82" s="103"/>
      <c r="K82" s="103"/>
      <c r="M82" s="103"/>
      <c r="N82" s="103"/>
      <c r="O82" s="103"/>
      <c r="P82" s="103"/>
      <c r="Q82" s="103"/>
      <c r="R82" s="103"/>
      <c r="S82" s="103"/>
      <c r="T82" s="103"/>
    </row>
    <row r="83" spans="3:20" ht="30" customHeight="1">
      <c r="C83" s="103" t="str">
        <f>В!A123</f>
        <v>Главный секретарь соревнований,</v>
      </c>
      <c r="D83" s="103"/>
      <c r="E83" s="103"/>
      <c r="F83" s="103"/>
      <c r="G83" s="103"/>
      <c r="H83" s="103"/>
      <c r="I83" s="103"/>
      <c r="J83" s="104"/>
      <c r="K83" s="104"/>
      <c r="L83" s="1"/>
      <c r="M83" s="104"/>
      <c r="N83" s="104"/>
      <c r="O83" s="104"/>
      <c r="P83" s="103" t="str">
        <f>В!G123</f>
        <v>Колокольцова ЕВ</v>
      </c>
      <c r="Q83" s="103"/>
      <c r="R83" s="103"/>
      <c r="S83" s="103"/>
      <c r="T83" s="103"/>
    </row>
    <row r="84" spans="3:20" ht="30" customHeight="1">
      <c r="C84" s="103" t="str">
        <f>В!A124</f>
        <v>ССВК</v>
      </c>
      <c r="D84" s="103"/>
      <c r="E84" s="103"/>
      <c r="F84" s="103"/>
      <c r="G84" s="103"/>
      <c r="H84" s="103"/>
      <c r="I84" s="103"/>
      <c r="J84" s="103"/>
      <c r="K84" s="103"/>
      <c r="M84" s="103"/>
      <c r="N84" s="103"/>
      <c r="O84" s="103"/>
      <c r="P84" s="103" t="str">
        <f>В!G124</f>
        <v>г.Кемерово</v>
      </c>
      <c r="Q84" s="103"/>
      <c r="R84" s="103"/>
      <c r="S84" s="103"/>
      <c r="T84" s="103"/>
    </row>
    <row r="85" spans="3:20" ht="21" customHeight="1">
      <c r="O85" s="2"/>
    </row>
    <row r="86" spans="3:20" ht="21" customHeight="1">
      <c r="O86" s="2"/>
    </row>
    <row r="87" spans="3:20" ht="21" customHeight="1"/>
    <row r="88" spans="3:20" ht="21" customHeight="1"/>
    <row r="89" spans="3:20" ht="21" customHeight="1"/>
    <row r="90" spans="3:20" ht="21" customHeight="1"/>
    <row r="91" spans="3:20" ht="21" customHeight="1">
      <c r="N91" s="75"/>
    </row>
    <row r="92" spans="3:20" ht="21" customHeight="1">
      <c r="N92" s="75"/>
    </row>
    <row r="93" spans="3:20" ht="21" customHeight="1">
      <c r="N93" s="75"/>
      <c r="O93" s="37"/>
    </row>
    <row r="94" spans="3:20" ht="21" customHeight="1">
      <c r="N94" s="75"/>
      <c r="O94" s="37"/>
    </row>
    <row r="95" spans="3:20" ht="21" customHeight="1">
      <c r="N95" s="75"/>
      <c r="O95" s="37"/>
    </row>
    <row r="96" spans="3:20" ht="15" customHeight="1">
      <c r="M96" s="36"/>
      <c r="N96" s="29"/>
      <c r="O96" s="37"/>
    </row>
    <row r="97" spans="8:15" ht="15" customHeight="1">
      <c r="M97" s="36"/>
      <c r="N97" s="29"/>
      <c r="O97" s="37"/>
    </row>
    <row r="98" spans="8:15" ht="18.75">
      <c r="M98" s="36"/>
      <c r="N98" s="38"/>
      <c r="O98" s="39"/>
    </row>
    <row r="99" spans="8:15" ht="18.75">
      <c r="M99" s="36"/>
      <c r="N99" s="38"/>
      <c r="O99" s="39"/>
    </row>
    <row r="101" spans="8:15" ht="15" customHeight="1">
      <c r="H101" s="36"/>
      <c r="I101" s="69"/>
      <c r="J101" s="70"/>
    </row>
    <row r="102" spans="8:15" ht="15" customHeight="1">
      <c r="H102" s="27"/>
      <c r="I102" s="69"/>
      <c r="J102" s="70"/>
      <c r="M102" s="36"/>
      <c r="N102" s="29"/>
      <c r="O102" s="37"/>
    </row>
    <row r="103" spans="8:15" ht="15" customHeight="1">
      <c r="H103" s="36"/>
      <c r="I103" s="69"/>
      <c r="J103" s="70"/>
      <c r="M103" s="27"/>
      <c r="N103" s="29"/>
      <c r="O103" s="37"/>
    </row>
    <row r="104" spans="8:15" ht="15" customHeight="1">
      <c r="H104" s="27"/>
      <c r="I104" s="69"/>
      <c r="J104" s="70"/>
      <c r="M104" s="36"/>
      <c r="N104" s="29"/>
      <c r="O104" s="37"/>
    </row>
    <row r="105" spans="8:15" ht="15" customHeight="1">
      <c r="M105" s="27"/>
      <c r="N105" s="29"/>
      <c r="O105" s="37"/>
    </row>
  </sheetData>
  <mergeCells count="156">
    <mergeCell ref="X46:X47"/>
    <mergeCell ref="Y46:Y47"/>
    <mergeCell ref="AB36:AB37"/>
    <mergeCell ref="AC36:AC37"/>
    <mergeCell ref="C63:C64"/>
    <mergeCell ref="D63:D64"/>
    <mergeCell ref="C65:C66"/>
    <mergeCell ref="D65:D66"/>
    <mergeCell ref="N50:N51"/>
    <mergeCell ref="O50:O51"/>
    <mergeCell ref="S42:S43"/>
    <mergeCell ref="T42:T43"/>
    <mergeCell ref="T52:T53"/>
    <mergeCell ref="S52:S53"/>
    <mergeCell ref="Y62:AC63"/>
    <mergeCell ref="K63:P63"/>
    <mergeCell ref="I64:I65"/>
    <mergeCell ref="J64:J65"/>
    <mergeCell ref="W64:X65"/>
    <mergeCell ref="Y64:AC65"/>
    <mergeCell ref="M61:O61"/>
    <mergeCell ref="W62:X63"/>
    <mergeCell ref="N56:N57"/>
    <mergeCell ref="O56:O57"/>
    <mergeCell ref="B49:B50"/>
    <mergeCell ref="B55:B56"/>
    <mergeCell ref="B57:B58"/>
    <mergeCell ref="I37:I38"/>
    <mergeCell ref="J37:J38"/>
    <mergeCell ref="J40:J41"/>
    <mergeCell ref="J44:J45"/>
    <mergeCell ref="I47:I48"/>
    <mergeCell ref="J47:J48"/>
    <mergeCell ref="I49:I50"/>
    <mergeCell ref="J49:J50"/>
    <mergeCell ref="I52:I53"/>
    <mergeCell ref="J52:J53"/>
    <mergeCell ref="I55:I56"/>
    <mergeCell ref="J55:J56"/>
    <mergeCell ref="I57:I58"/>
    <mergeCell ref="J57:J58"/>
    <mergeCell ref="C53:C54"/>
    <mergeCell ref="C55:C56"/>
    <mergeCell ref="C49:C50"/>
    <mergeCell ref="C51:C52"/>
    <mergeCell ref="B37:B38"/>
    <mergeCell ref="B47:B48"/>
    <mergeCell ref="O45:O46"/>
    <mergeCell ref="C35:C36"/>
    <mergeCell ref="C37:C38"/>
    <mergeCell ref="C39:C40"/>
    <mergeCell ref="N38:N39"/>
    <mergeCell ref="C33:C34"/>
    <mergeCell ref="C47:C48"/>
    <mergeCell ref="C41:C42"/>
    <mergeCell ref="C43:C44"/>
    <mergeCell ref="C45:C46"/>
    <mergeCell ref="I44:I45"/>
    <mergeCell ref="I40:I41"/>
    <mergeCell ref="O38:O39"/>
    <mergeCell ref="N45:N46"/>
    <mergeCell ref="N21:N22"/>
    <mergeCell ref="O21:O22"/>
    <mergeCell ref="I32:I33"/>
    <mergeCell ref="J32:J33"/>
    <mergeCell ref="N33:N34"/>
    <mergeCell ref="O33:O34"/>
    <mergeCell ref="B35:B36"/>
    <mergeCell ref="I35:I36"/>
    <mergeCell ref="J35:J36"/>
    <mergeCell ref="C31:C32"/>
    <mergeCell ref="B25:B26"/>
    <mergeCell ref="J20:J21"/>
    <mergeCell ref="W74:X75"/>
    <mergeCell ref="Y74:AC75"/>
    <mergeCell ref="C57:C58"/>
    <mergeCell ref="O72:O73"/>
    <mergeCell ref="S72:T72"/>
    <mergeCell ref="W72:X73"/>
    <mergeCell ref="Y72:AC73"/>
    <mergeCell ref="I73:I74"/>
    <mergeCell ref="J73:J74"/>
    <mergeCell ref="S73:S74"/>
    <mergeCell ref="T73:T74"/>
    <mergeCell ref="N74:N75"/>
    <mergeCell ref="O74:O75"/>
    <mergeCell ref="C70:C71"/>
    <mergeCell ref="D70:D71"/>
    <mergeCell ref="K70:P70"/>
    <mergeCell ref="W70:X71"/>
    <mergeCell ref="Y70:AC71"/>
    <mergeCell ref="I71:I72"/>
    <mergeCell ref="J71:J72"/>
    <mergeCell ref="C72:C73"/>
    <mergeCell ref="D72:D73"/>
    <mergeCell ref="N72:N73"/>
    <mergeCell ref="J66:J67"/>
    <mergeCell ref="S66:S67"/>
    <mergeCell ref="T66:T67"/>
    <mergeCell ref="W66:X67"/>
    <mergeCell ref="Y66:AC67"/>
    <mergeCell ref="N67:N68"/>
    <mergeCell ref="O67:O68"/>
    <mergeCell ref="W68:X69"/>
    <mergeCell ref="Y68:AC69"/>
    <mergeCell ref="N65:N66"/>
    <mergeCell ref="O65:O66"/>
    <mergeCell ref="S65:T65"/>
    <mergeCell ref="I66:I67"/>
    <mergeCell ref="S30:S31"/>
    <mergeCell ref="T30:T31"/>
    <mergeCell ref="X22:X23"/>
    <mergeCell ref="C23:C24"/>
    <mergeCell ref="I23:I24"/>
    <mergeCell ref="C17:C18"/>
    <mergeCell ref="I17:I18"/>
    <mergeCell ref="S18:S19"/>
    <mergeCell ref="C19:C20"/>
    <mergeCell ref="C25:C26"/>
    <mergeCell ref="I25:I26"/>
    <mergeCell ref="C27:C28"/>
    <mergeCell ref="J23:J24"/>
    <mergeCell ref="J25:J26"/>
    <mergeCell ref="N26:N27"/>
    <mergeCell ref="O26:O27"/>
    <mergeCell ref="I28:I29"/>
    <mergeCell ref="J28:J29"/>
    <mergeCell ref="C29:C30"/>
    <mergeCell ref="C21:C22"/>
    <mergeCell ref="N16:N17"/>
    <mergeCell ref="O16:O17"/>
    <mergeCell ref="J17:J18"/>
    <mergeCell ref="T18:T19"/>
    <mergeCell ref="B1:AC1"/>
    <mergeCell ref="B2:AC2"/>
    <mergeCell ref="B4:AC4"/>
    <mergeCell ref="Z8:AB9"/>
    <mergeCell ref="V9:Y9"/>
    <mergeCell ref="D6:AC6"/>
    <mergeCell ref="W11:Z11"/>
    <mergeCell ref="Y22:Y23"/>
    <mergeCell ref="C13:C14"/>
    <mergeCell ref="D13:D14"/>
    <mergeCell ref="C15:C16"/>
    <mergeCell ref="B11:E11"/>
    <mergeCell ref="H11:J11"/>
    <mergeCell ref="M11:O11"/>
    <mergeCell ref="R11:T11"/>
    <mergeCell ref="M12:O12"/>
    <mergeCell ref="B15:B16"/>
    <mergeCell ref="B23:B24"/>
    <mergeCell ref="I15:I16"/>
    <mergeCell ref="J15:J16"/>
    <mergeCell ref="R15:T15"/>
    <mergeCell ref="B17:B18"/>
    <mergeCell ref="I20:I21"/>
  </mergeCells>
  <pageMargins left="0.51181102362204722" right="0.11811023622047245" top="0.39370078740157483" bottom="0" header="0.31496062992125984" footer="0.31496062992125984"/>
  <pageSetup paperSize="9" scale="36" fitToHeight="0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07"/>
  <sheetViews>
    <sheetView view="pageBreakPreview" topLeftCell="A49" zoomScale="65" zoomScaleNormal="70" zoomScaleSheetLayoutView="65" workbookViewId="0">
      <selection activeCell="U35" sqref="U35"/>
    </sheetView>
  </sheetViews>
  <sheetFormatPr defaultRowHeight="15"/>
  <cols>
    <col min="1" max="1" width="1.28515625" customWidth="1"/>
    <col min="2" max="3" width="5.7109375" customWidth="1"/>
    <col min="4" max="4" width="43.7109375" customWidth="1"/>
    <col min="5" max="5" width="9.85546875" customWidth="1"/>
    <col min="6" max="7" width="2.7109375" customWidth="1"/>
    <col min="8" max="9" width="5.7109375" customWidth="1"/>
    <col min="10" max="10" width="25.7109375" customWidth="1"/>
    <col min="11" max="12" width="2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2.7109375" customWidth="1"/>
    <col min="23" max="24" width="5.7109375" customWidth="1"/>
    <col min="25" max="25" width="25.7109375" customWidth="1"/>
    <col min="26" max="26" width="3.7109375" customWidth="1"/>
    <col min="27" max="27" width="3.85546875" customWidth="1"/>
    <col min="28" max="28" width="5.7109375" customWidth="1"/>
    <col min="29" max="29" width="25.7109375" customWidth="1"/>
  </cols>
  <sheetData>
    <row r="1" spans="2:29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</row>
    <row r="2" spans="2:29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</row>
    <row r="3" spans="2:29" ht="21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2:29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</row>
    <row r="6" spans="2:29" ht="66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</row>
    <row r="7" spans="2:29" ht="21" customHeight="1"/>
    <row r="8" spans="2:29" ht="27" customHeight="1">
      <c r="C8" s="253" t="str">
        <f>В!H8</f>
        <v>01-02 мая 2022г</v>
      </c>
      <c r="D8" s="1"/>
      <c r="E8" s="1"/>
      <c r="F8" s="1"/>
      <c r="G8" s="1"/>
      <c r="H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</row>
    <row r="9" spans="2:29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1192" t="s">
        <v>207</v>
      </c>
      <c r="W9" s="1192"/>
      <c r="X9" s="1192"/>
      <c r="Y9" s="1192"/>
      <c r="Z9" s="605"/>
      <c r="AA9" s="605"/>
      <c r="AB9" s="605"/>
      <c r="AC9" s="255" t="s">
        <v>3</v>
      </c>
    </row>
    <row r="10" spans="2:29" ht="27" customHeight="1"/>
    <row r="11" spans="2:29" ht="24" customHeight="1">
      <c r="B11" s="900" t="s">
        <v>221</v>
      </c>
      <c r="C11" s="900"/>
      <c r="D11" s="900"/>
      <c r="E11" s="900"/>
      <c r="F11" s="83"/>
      <c r="G11" s="83"/>
      <c r="H11" s="900" t="s">
        <v>217</v>
      </c>
      <c r="I11" s="900"/>
      <c r="J11" s="900"/>
      <c r="K11" s="105"/>
      <c r="L11" s="105"/>
      <c r="M11" s="900" t="s">
        <v>218</v>
      </c>
      <c r="N11" s="900"/>
      <c r="O11" s="900"/>
      <c r="P11" s="105"/>
      <c r="Q11" s="105"/>
      <c r="R11" s="900" t="s">
        <v>208</v>
      </c>
      <c r="S11" s="900"/>
      <c r="T11" s="900"/>
      <c r="U11" s="105"/>
      <c r="V11" s="105"/>
      <c r="W11" s="900" t="s">
        <v>220</v>
      </c>
      <c r="X11" s="900"/>
      <c r="Y11" s="900"/>
      <c r="Z11" s="900"/>
    </row>
    <row r="12" spans="2:29" ht="15" customHeight="1" thickBot="1">
      <c r="M12" s="860"/>
      <c r="N12" s="860"/>
      <c r="O12" s="860"/>
    </row>
    <row r="13" spans="2:29" ht="24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2:29" ht="24" customHeight="1" thickBot="1">
      <c r="B14" s="78" t="s">
        <v>212</v>
      </c>
      <c r="C14" s="1011"/>
      <c r="D14" s="836"/>
      <c r="E14" s="245" t="s">
        <v>219</v>
      </c>
      <c r="H14" s="3"/>
      <c r="I14" s="3"/>
      <c r="J14" s="3"/>
      <c r="R14" s="860"/>
      <c r="S14" s="860"/>
      <c r="T14" s="860"/>
    </row>
    <row r="15" spans="2:29" ht="30" customHeight="1">
      <c r="B15" s="965" t="s">
        <v>232</v>
      </c>
      <c r="C15" s="1047">
        <v>1</v>
      </c>
      <c r="D15" s="269" t="str">
        <f>В!D11</f>
        <v>ЦЫБЕНОВА Ханда</v>
      </c>
      <c r="E15" s="131" t="str">
        <f>В!G11</f>
        <v>МС</v>
      </c>
      <c r="F15" s="383"/>
      <c r="G15" s="451"/>
      <c r="H15" s="384"/>
      <c r="I15" s="1149">
        <v>1</v>
      </c>
      <c r="J15" s="1153" t="str">
        <f>D15</f>
        <v>ЦЫБЕНОВА Ханда</v>
      </c>
      <c r="K15" s="383"/>
      <c r="L15" s="383"/>
      <c r="M15" s="385"/>
      <c r="N15" s="385"/>
      <c r="O15" s="385"/>
      <c r="P15" s="383"/>
      <c r="Q15" s="383"/>
      <c r="R15" s="1180"/>
      <c r="S15" s="1180"/>
      <c r="T15" s="1180"/>
      <c r="U15" s="383"/>
      <c r="V15" s="383"/>
      <c r="W15" s="383"/>
      <c r="X15" s="383"/>
      <c r="Y15" s="383"/>
    </row>
    <row r="16" spans="2:29" ht="30" customHeight="1">
      <c r="B16" s="1001"/>
      <c r="C16" s="1048"/>
      <c r="D16" s="270" t="str">
        <f>В!I11</f>
        <v>Иркутская область - Республика Бурятия</v>
      </c>
      <c r="E16" s="190" t="str">
        <f>В!H11</f>
        <v>26.07.2000</v>
      </c>
      <c r="F16" s="383"/>
      <c r="G16" s="451"/>
      <c r="H16" s="388"/>
      <c r="I16" s="1149"/>
      <c r="J16" s="1152"/>
      <c r="K16" s="389"/>
      <c r="L16" s="390"/>
      <c r="M16" s="391"/>
      <c r="N16" s="1178">
        <v>0</v>
      </c>
      <c r="O16" s="1179" t="str">
        <f>IF(N16&gt;0,INDEX(В!$D$11:$D$120,N16+(N16-1),1)," ")</f>
        <v xml:space="preserve"> </v>
      </c>
      <c r="P16" s="383"/>
      <c r="Q16" s="383"/>
      <c r="R16" s="383"/>
      <c r="S16" s="383"/>
      <c r="T16" s="383"/>
      <c r="U16" s="383"/>
      <c r="V16" s="383"/>
      <c r="W16" s="383"/>
      <c r="X16" s="383"/>
      <c r="Y16" s="383"/>
    </row>
    <row r="17" spans="1:29" ht="30" customHeight="1">
      <c r="B17" s="965" t="s">
        <v>232</v>
      </c>
      <c r="C17" s="1048">
        <v>2</v>
      </c>
      <c r="D17" s="263" t="str">
        <f>В!D13</f>
        <v>БЕКТИНА Галина</v>
      </c>
      <c r="E17" s="131" t="str">
        <f>В!G13</f>
        <v>КМС</v>
      </c>
      <c r="F17" s="383"/>
      <c r="G17" s="451"/>
      <c r="H17" s="391"/>
      <c r="I17" s="1149">
        <v>2</v>
      </c>
      <c r="J17" s="1153" t="str">
        <f>D17</f>
        <v>БЕКТИНА Галина</v>
      </c>
      <c r="K17" s="392"/>
      <c r="L17" s="383"/>
      <c r="M17" s="391"/>
      <c r="N17" s="1178"/>
      <c r="O17" s="1179"/>
      <c r="P17" s="389"/>
      <c r="Q17" s="383"/>
      <c r="R17" s="393"/>
      <c r="S17" s="394"/>
      <c r="T17" s="395"/>
      <c r="U17" s="383"/>
      <c r="V17" s="383"/>
      <c r="W17" s="383"/>
      <c r="X17" s="383"/>
      <c r="Y17" s="383"/>
    </row>
    <row r="18" spans="1:29" ht="30" customHeight="1" thickBot="1">
      <c r="B18" s="966"/>
      <c r="C18" s="1084"/>
      <c r="D18" s="259" t="str">
        <f>В!I13</f>
        <v>Иркутская область</v>
      </c>
      <c r="E18" s="190" t="str">
        <f>В!H13</f>
        <v>07.12.1998</v>
      </c>
      <c r="F18" s="383"/>
      <c r="G18" s="451"/>
      <c r="H18" s="397"/>
      <c r="I18" s="1185"/>
      <c r="J18" s="1154"/>
      <c r="K18" s="383"/>
      <c r="L18" s="383"/>
      <c r="M18" s="398"/>
      <c r="N18" s="399"/>
      <c r="O18" s="400"/>
      <c r="P18" s="401"/>
      <c r="Q18" s="383"/>
      <c r="R18" s="391"/>
      <c r="S18" s="1178">
        <v>0</v>
      </c>
      <c r="T18" s="1179" t="str">
        <f>IF(S18&gt;0,INDEX(В!$D$11:$D$120,S18+(S18-1),1)," ")</f>
        <v xml:space="preserve"> </v>
      </c>
      <c r="U18" s="383"/>
      <c r="V18" s="383"/>
      <c r="W18" s="383"/>
      <c r="X18" s="383"/>
      <c r="Y18" s="383"/>
    </row>
    <row r="19" spans="1:29" ht="30" customHeight="1" thickTop="1">
      <c r="A19" s="452"/>
      <c r="B19" s="407"/>
      <c r="C19" s="1047">
        <v>3</v>
      </c>
      <c r="D19" s="271" t="str">
        <f>В!D15</f>
        <v>ФЕДОРОВА Анжелика</v>
      </c>
      <c r="E19" s="115" t="str">
        <f>В!G15</f>
        <v>МС</v>
      </c>
      <c r="F19" s="383"/>
      <c r="G19" s="383"/>
      <c r="H19" s="400"/>
      <c r="I19" s="400"/>
      <c r="J19" s="400"/>
      <c r="K19" s="383"/>
      <c r="L19" s="383"/>
      <c r="M19" s="398"/>
      <c r="N19" s="399"/>
      <c r="O19" s="400"/>
      <c r="P19" s="401"/>
      <c r="Q19" s="403"/>
      <c r="R19" s="391"/>
      <c r="S19" s="1178"/>
      <c r="T19" s="1179"/>
      <c r="U19" s="389"/>
      <c r="V19" s="383"/>
      <c r="W19" s="383"/>
      <c r="X19" s="383"/>
      <c r="Y19" s="383"/>
    </row>
    <row r="20" spans="1:29" ht="30" customHeight="1">
      <c r="A20" s="452"/>
      <c r="B20" s="388"/>
      <c r="C20" s="1048"/>
      <c r="D20" s="259" t="str">
        <f>В!I15</f>
        <v>Кемеровская область</v>
      </c>
      <c r="E20" s="190" t="str">
        <f>В!H15</f>
        <v>05.11.1997</v>
      </c>
      <c r="F20" s="389"/>
      <c r="G20" s="390"/>
      <c r="H20" s="391"/>
      <c r="I20" s="1186">
        <v>0</v>
      </c>
      <c r="J20" s="1193" t="str">
        <f>IF(I20&gt;0,INDEX(В!$D$11:$D$120,I20+(I20-1),1)," ")</f>
        <v xml:space="preserve"> </v>
      </c>
      <c r="K20" s="383"/>
      <c r="L20" s="383"/>
      <c r="P20" s="26"/>
      <c r="Q20" s="383"/>
      <c r="R20" s="398"/>
      <c r="S20" s="394"/>
      <c r="T20" s="400"/>
      <c r="U20" s="404"/>
      <c r="V20" s="383"/>
      <c r="W20" s="383"/>
      <c r="X20" s="383"/>
      <c r="Y20" s="383"/>
    </row>
    <row r="21" spans="1:29" ht="30" customHeight="1">
      <c r="A21" s="452"/>
      <c r="B21" s="391"/>
      <c r="C21" s="1048">
        <v>4</v>
      </c>
      <c r="D21" s="271" t="str">
        <f>В!D17</f>
        <v>БЕКБАУЛОВА Лучана</v>
      </c>
      <c r="E21" s="115" t="str">
        <f>В!G17</f>
        <v>МС</v>
      </c>
      <c r="F21" s="392"/>
      <c r="G21" s="383"/>
      <c r="H21" s="391"/>
      <c r="I21" s="1187"/>
      <c r="J21" s="1194"/>
      <c r="K21" s="389"/>
      <c r="L21" s="390"/>
      <c r="M21" s="391"/>
      <c r="N21" s="1178">
        <v>0</v>
      </c>
      <c r="O21" s="1179" t="str">
        <f>IF(N21&gt;0,INDEX(В!$D$11:$D$120,N21+(N21-1),1)," ")</f>
        <v xml:space="preserve"> </v>
      </c>
      <c r="P21" s="390"/>
      <c r="Q21" s="383"/>
      <c r="R21" s="398"/>
      <c r="S21" s="394"/>
      <c r="T21" s="400"/>
      <c r="U21" s="401"/>
      <c r="V21" s="383"/>
      <c r="W21" s="383"/>
      <c r="X21" s="383"/>
      <c r="Y21" s="383"/>
    </row>
    <row r="22" spans="1:29" ht="30" customHeight="1" thickBot="1">
      <c r="A22" s="452"/>
      <c r="B22" s="406"/>
      <c r="C22" s="1084"/>
      <c r="D22" s="272" t="str">
        <f>В!I17</f>
        <v>Кемеровская область</v>
      </c>
      <c r="E22" s="190" t="str">
        <f>В!H17</f>
        <v>10.07.2002</v>
      </c>
      <c r="F22" s="383"/>
      <c r="G22" s="383"/>
      <c r="H22" s="400"/>
      <c r="I22" s="400"/>
      <c r="J22" s="400"/>
      <c r="K22" s="401"/>
      <c r="M22" s="391"/>
      <c r="N22" s="1178"/>
      <c r="O22" s="1179"/>
      <c r="P22" s="383"/>
      <c r="Q22" s="383"/>
      <c r="R22" s="398"/>
      <c r="S22" s="394"/>
      <c r="T22" s="400"/>
      <c r="U22" s="401"/>
      <c r="V22" s="383"/>
      <c r="W22" s="391"/>
      <c r="X22" s="1178">
        <v>0</v>
      </c>
      <c r="Y22" s="1179" t="str">
        <f>IF(X22&gt;0,INDEX(В!$D$11:$D$120,X22+(X22-1),1)," ")</f>
        <v xml:space="preserve"> </v>
      </c>
      <c r="AB22" s="860"/>
      <c r="AC22" s="860"/>
    </row>
    <row r="23" spans="1:29" ht="30" customHeight="1" thickTop="1">
      <c r="B23" s="1000" t="s">
        <v>232</v>
      </c>
      <c r="C23" s="1047">
        <v>5</v>
      </c>
      <c r="D23" s="263" t="str">
        <f>В!D19</f>
        <v>ТЮМЕРЕКОВА Мария</v>
      </c>
      <c r="E23" s="131" t="str">
        <f>В!G19</f>
        <v>МСМК</v>
      </c>
      <c r="F23" s="383"/>
      <c r="G23" s="383"/>
      <c r="H23" s="391"/>
      <c r="I23" s="1149">
        <v>5</v>
      </c>
      <c r="J23" s="1153" t="str">
        <f>D23</f>
        <v>ТЮМЕРЕКОВА Мария</v>
      </c>
      <c r="K23" s="392"/>
      <c r="P23" s="383"/>
      <c r="Q23" s="383"/>
      <c r="V23" s="403"/>
      <c r="W23" s="391"/>
      <c r="X23" s="1178"/>
      <c r="Y23" s="1179"/>
      <c r="Z23" s="25"/>
    </row>
    <row r="24" spans="1:29" ht="30" customHeight="1" thickBot="1">
      <c r="B24" s="1001"/>
      <c r="C24" s="1048"/>
      <c r="D24" s="259" t="str">
        <f>В!I19</f>
        <v>Кемеровская область - Свердловская область</v>
      </c>
      <c r="E24" s="190" t="str">
        <f>В!H19</f>
        <v>12.08.2000</v>
      </c>
      <c r="F24" s="383"/>
      <c r="G24" s="383"/>
      <c r="H24" s="406"/>
      <c r="I24" s="1185"/>
      <c r="J24" s="1154"/>
      <c r="U24" s="26"/>
      <c r="V24" s="383"/>
      <c r="W24" s="408"/>
      <c r="X24" s="383"/>
      <c r="Y24" s="409"/>
      <c r="Z24" s="26"/>
    </row>
    <row r="25" spans="1:29" ht="30" customHeight="1" thickTop="1">
      <c r="B25" s="965" t="s">
        <v>232</v>
      </c>
      <c r="C25" s="1048">
        <v>6</v>
      </c>
      <c r="D25" s="263" t="str">
        <f>В!D21</f>
        <v>БОЙДОЕВА Даяна</v>
      </c>
      <c r="E25" s="131" t="str">
        <f>В!G21</f>
        <v>КМС</v>
      </c>
      <c r="G25" s="383"/>
      <c r="H25" s="384"/>
      <c r="I25" s="1149">
        <v>6</v>
      </c>
      <c r="J25" s="1153" t="str">
        <f>D25</f>
        <v>БОЙДОЕВА Даяна</v>
      </c>
      <c r="K25" s="383"/>
      <c r="L25" s="383"/>
      <c r="U25" s="26"/>
      <c r="W25" s="83"/>
      <c r="Y25" s="164"/>
      <c r="Z25" s="26"/>
    </row>
    <row r="26" spans="1:29" ht="30" customHeight="1" thickBot="1">
      <c r="B26" s="966"/>
      <c r="C26" s="1084"/>
      <c r="D26" s="259" t="str">
        <f>В!I21</f>
        <v>Кемеровская область</v>
      </c>
      <c r="E26" s="190" t="str">
        <f>В!H21</f>
        <v>09.10.2002</v>
      </c>
      <c r="G26" s="383"/>
      <c r="H26" s="388"/>
      <c r="I26" s="1149"/>
      <c r="J26" s="1152"/>
      <c r="K26" s="389"/>
      <c r="L26" s="390"/>
      <c r="M26" s="391"/>
      <c r="N26" s="1178">
        <v>0</v>
      </c>
      <c r="O26" s="1179" t="str">
        <f>IF(N26&gt;0,INDEX(В!$D$11:$D$120,N26+(N26-1),1)," ")</f>
        <v xml:space="preserve"> </v>
      </c>
      <c r="U26" s="26"/>
      <c r="W26" s="83"/>
      <c r="Y26" s="164"/>
      <c r="Z26" s="26"/>
    </row>
    <row r="27" spans="1:29" ht="30" customHeight="1" thickTop="1">
      <c r="A27" s="452"/>
      <c r="B27" s="407"/>
      <c r="C27" s="1047">
        <v>7</v>
      </c>
      <c r="D27" s="263" t="str">
        <f>В!D23</f>
        <v>РЯБКО Ирина</v>
      </c>
      <c r="E27" s="131" t="str">
        <f>В!G23</f>
        <v>КМС</v>
      </c>
      <c r="F27" s="383"/>
      <c r="G27" s="383"/>
      <c r="H27" s="400"/>
      <c r="I27" s="400"/>
      <c r="J27" s="400"/>
      <c r="K27" s="401"/>
      <c r="M27" s="391"/>
      <c r="N27" s="1178"/>
      <c r="O27" s="1179"/>
      <c r="P27" s="25"/>
      <c r="U27" s="26"/>
      <c r="W27" s="83"/>
      <c r="Y27" s="164"/>
      <c r="Z27" s="26"/>
    </row>
    <row r="28" spans="1:29" ht="30" customHeight="1">
      <c r="A28" s="452"/>
      <c r="B28" s="388"/>
      <c r="C28" s="1048"/>
      <c r="D28" s="259" t="str">
        <f>В!I23</f>
        <v>Красноярский край</v>
      </c>
      <c r="E28" s="190" t="str">
        <f>В!H23</f>
        <v>07.10.2003</v>
      </c>
      <c r="F28" s="389"/>
      <c r="G28" s="390"/>
      <c r="H28" s="391"/>
      <c r="I28" s="1186">
        <v>0</v>
      </c>
      <c r="J28" s="1193" t="str">
        <f>IF(I28&gt;0,INDEX(В!$D$11:$D$120,I28+(I28-1),1)," ")</f>
        <v xml:space="preserve"> </v>
      </c>
      <c r="K28" s="392"/>
      <c r="P28" s="26"/>
      <c r="U28" s="26"/>
      <c r="W28" s="83"/>
      <c r="Y28" s="164"/>
      <c r="Z28" s="26"/>
    </row>
    <row r="29" spans="1:29" ht="30" customHeight="1" thickBot="1">
      <c r="A29" s="452"/>
      <c r="B29" s="391"/>
      <c r="C29" s="1048">
        <v>8</v>
      </c>
      <c r="D29" s="263" t="str">
        <f>В!D25</f>
        <v>ДАРЖАА Алдынай</v>
      </c>
      <c r="E29" s="131" t="str">
        <f>В!G25</f>
        <v>КМС</v>
      </c>
      <c r="F29" s="392"/>
      <c r="G29" s="383"/>
      <c r="H29" s="391"/>
      <c r="I29" s="1187"/>
      <c r="J29" s="1194"/>
      <c r="K29" s="207"/>
      <c r="L29" s="207"/>
      <c r="M29" s="207"/>
      <c r="N29" s="207"/>
      <c r="O29" s="207"/>
      <c r="P29" s="26"/>
      <c r="R29" s="139"/>
      <c r="S29" s="207"/>
      <c r="T29" s="211"/>
      <c r="U29" s="26"/>
      <c r="W29" s="83"/>
      <c r="X29" s="3"/>
      <c r="Y29" s="298"/>
      <c r="Z29" s="26"/>
      <c r="AB29" s="900" t="s">
        <v>204</v>
      </c>
      <c r="AC29" s="900"/>
    </row>
    <row r="30" spans="1:29" ht="30" customHeight="1" thickBot="1">
      <c r="A30" s="452"/>
      <c r="B30" s="406"/>
      <c r="C30" s="1084"/>
      <c r="D30" s="259" t="str">
        <f>В!I25</f>
        <v>Республика Тыва</v>
      </c>
      <c r="E30" s="190" t="str">
        <f>В!H25</f>
        <v>24.03.2000</v>
      </c>
      <c r="F30" s="383"/>
      <c r="G30" s="383"/>
      <c r="H30" s="298"/>
      <c r="I30" s="298"/>
      <c r="J30" s="298"/>
      <c r="K30" s="298"/>
      <c r="L30" s="298"/>
      <c r="M30" s="298"/>
      <c r="N30" s="298"/>
      <c r="O30" s="298"/>
      <c r="P30" s="26"/>
      <c r="R30" s="201"/>
      <c r="S30" s="965">
        <v>0</v>
      </c>
      <c r="T30" s="1203" t="str">
        <f>IF(S30&gt;0,INDEX(В!$D$11:$D$120,S30+(S30-1),1)," ")</f>
        <v xml:space="preserve"> </v>
      </c>
      <c r="U30" s="22"/>
      <c r="V30" s="298"/>
      <c r="W30" s="298"/>
      <c r="X30" s="298"/>
      <c r="Y30" s="298"/>
      <c r="Z30" s="26"/>
      <c r="AA30" s="99"/>
      <c r="AB30" s="1137">
        <v>0</v>
      </c>
      <c r="AC30" s="1139" t="str">
        <f>IF(AB30&gt;0,INDEX(В!$D$11:$D$120,AB30+(AB30-1),1)," ")</f>
        <v xml:space="preserve"> </v>
      </c>
    </row>
    <row r="31" spans="1:29" ht="30" customHeight="1" thickTop="1" thickBot="1">
      <c r="B31" s="407"/>
      <c r="C31" s="1047">
        <v>9</v>
      </c>
      <c r="D31" s="263" t="str">
        <f>В!D27</f>
        <v>САГАЛАКОВА Алена</v>
      </c>
      <c r="E31" s="131" t="str">
        <f>В!G27</f>
        <v>КМС</v>
      </c>
      <c r="F31" s="383"/>
      <c r="G31" s="383"/>
      <c r="H31" s="400"/>
      <c r="I31" s="400"/>
      <c r="J31" s="400"/>
      <c r="M31" s="139"/>
      <c r="N31" s="207"/>
      <c r="O31" s="211"/>
      <c r="P31" s="26"/>
      <c r="Q31" s="35"/>
      <c r="R31" s="201"/>
      <c r="S31" s="1001"/>
      <c r="T31" s="916"/>
      <c r="W31" s="83"/>
      <c r="X31" s="29"/>
      <c r="Y31" s="298"/>
      <c r="Z31" s="26"/>
      <c r="AB31" s="1138"/>
      <c r="AC31" s="1140"/>
    </row>
    <row r="32" spans="1:29" ht="30" customHeight="1">
      <c r="B32" s="388"/>
      <c r="C32" s="1048"/>
      <c r="D32" s="259" t="str">
        <f>В!I27</f>
        <v>Республика Хакасия</v>
      </c>
      <c r="E32" s="190" t="str">
        <f>В!H27</f>
        <v>24.04.2002</v>
      </c>
      <c r="F32" s="389"/>
      <c r="G32" s="390"/>
      <c r="H32" s="391"/>
      <c r="I32" s="1186">
        <v>0</v>
      </c>
      <c r="J32" s="1193" t="str">
        <f>IF(I32&gt;0,INDEX(В!$D$11:$D$120,I32+(I32-1),1)," ")</f>
        <v xml:space="preserve"> </v>
      </c>
      <c r="K32" s="383"/>
      <c r="L32" s="383"/>
      <c r="P32" s="26"/>
      <c r="R32" s="139"/>
      <c r="S32" s="207"/>
      <c r="T32" s="211"/>
      <c r="W32" s="83"/>
      <c r="Y32" s="298"/>
      <c r="Z32" s="26"/>
    </row>
    <row r="33" spans="1:26" ht="30" customHeight="1">
      <c r="B33" s="391"/>
      <c r="C33" s="1048">
        <v>10</v>
      </c>
      <c r="D33" s="271" t="str">
        <f>В!D29</f>
        <v>БУДЕГЕЧИ Снежана</v>
      </c>
      <c r="E33" s="115" t="str">
        <f>В!G29</f>
        <v>КМС</v>
      </c>
      <c r="F33" s="392"/>
      <c r="G33" s="383"/>
      <c r="H33" s="391"/>
      <c r="I33" s="1187"/>
      <c r="J33" s="1194"/>
      <c r="K33" s="389"/>
      <c r="L33" s="390"/>
      <c r="M33" s="391"/>
      <c r="N33" s="1178">
        <v>0</v>
      </c>
      <c r="O33" s="1179" t="str">
        <f>IF(N33&gt;0,INDEX(В!$D$11:$D$120,N33+(N33-1),1)," ")</f>
        <v xml:space="preserve"> </v>
      </c>
      <c r="P33" s="390"/>
      <c r="Z33" s="26"/>
    </row>
    <row r="34" spans="1:26" ht="30" customHeight="1" thickBot="1">
      <c r="B34" s="406"/>
      <c r="C34" s="1084"/>
      <c r="D34" s="259" t="str">
        <f>В!I29</f>
        <v>Республика Хакасия</v>
      </c>
      <c r="E34" s="190" t="str">
        <f>В!H29</f>
        <v>23.12.2004</v>
      </c>
      <c r="F34" s="383"/>
      <c r="G34" s="383"/>
      <c r="H34" s="400"/>
      <c r="I34" s="400"/>
      <c r="J34" s="400"/>
      <c r="K34" s="401"/>
      <c r="M34" s="391"/>
      <c r="N34" s="1178"/>
      <c r="O34" s="1179"/>
      <c r="P34" s="383"/>
      <c r="Z34" s="26"/>
    </row>
    <row r="35" spans="1:26" ht="30" customHeight="1" thickTop="1">
      <c r="B35" s="999" t="s">
        <v>232</v>
      </c>
      <c r="C35" s="1054">
        <v>11</v>
      </c>
      <c r="D35" s="271" t="str">
        <f>В!D31</f>
        <v>АБРАМОВА Нина</v>
      </c>
      <c r="E35" s="115" t="str">
        <f>В!G31</f>
        <v>КМС</v>
      </c>
      <c r="F35" s="383"/>
      <c r="G35" s="383"/>
      <c r="H35" s="391"/>
      <c r="I35" s="1149">
        <v>11</v>
      </c>
      <c r="J35" s="1153" t="str">
        <f>D35</f>
        <v>АБРАМОВА Нина</v>
      </c>
      <c r="K35" s="392"/>
      <c r="P35" s="383"/>
      <c r="Z35" s="26"/>
    </row>
    <row r="36" spans="1:26" ht="30" customHeight="1" thickBot="1">
      <c r="B36" s="966"/>
      <c r="C36" s="1084"/>
      <c r="D36" s="259" t="str">
        <f>В!I31</f>
        <v>Республика Хакасия</v>
      </c>
      <c r="E36" s="190" t="str">
        <f>В!H31</f>
        <v>13.06.2001</v>
      </c>
      <c r="F36" s="383"/>
      <c r="G36" s="383"/>
      <c r="H36" s="406"/>
      <c r="I36" s="1185"/>
      <c r="J36" s="1154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26"/>
    </row>
    <row r="37" spans="1:26" ht="30" customHeight="1" thickTop="1">
      <c r="B37" s="999" t="s">
        <v>232</v>
      </c>
      <c r="C37" s="1054">
        <v>12</v>
      </c>
      <c r="D37" s="263" t="str">
        <f>В!D33</f>
        <v>ЧЕПСАРАКОВА Валерия</v>
      </c>
      <c r="E37" s="115" t="str">
        <f>В!G33</f>
        <v>МСМК</v>
      </c>
      <c r="H37" s="391"/>
      <c r="I37" s="1149">
        <v>12</v>
      </c>
      <c r="J37" s="1153" t="str">
        <f>D37</f>
        <v>ЧЕПСАРАКОВА Валерия</v>
      </c>
      <c r="M37" s="139"/>
      <c r="N37" s="207"/>
      <c r="O37" s="211"/>
      <c r="R37" s="139"/>
      <c r="S37" s="207"/>
      <c r="T37" s="211"/>
      <c r="Y37" s="164"/>
      <c r="Z37" s="26"/>
    </row>
    <row r="38" spans="1:26" ht="30" customHeight="1" thickBot="1">
      <c r="B38" s="966"/>
      <c r="C38" s="1084"/>
      <c r="D38" s="259" t="str">
        <f>В!I33</f>
        <v>Республика Хакасия</v>
      </c>
      <c r="E38" s="190" t="str">
        <f>В!H33</f>
        <v>31.01.1989</v>
      </c>
      <c r="H38" s="406"/>
      <c r="I38" s="1185"/>
      <c r="J38" s="1154"/>
      <c r="K38" s="389"/>
      <c r="L38" s="390"/>
      <c r="M38" s="391"/>
      <c r="N38" s="1178">
        <v>0</v>
      </c>
      <c r="O38" s="1179" t="str">
        <f>IF(N38&gt;0,INDEX(В!$D$11:$D$120,N38+(N38-1),1)," ")</f>
        <v xml:space="preserve"> </v>
      </c>
      <c r="R38" s="139"/>
      <c r="S38" s="207"/>
      <c r="T38" s="211"/>
      <c r="W38" s="20"/>
      <c r="X38" s="29"/>
      <c r="Y38" s="211"/>
      <c r="Z38" s="26"/>
    </row>
    <row r="39" spans="1:26" ht="30" customHeight="1" thickTop="1">
      <c r="A39" s="497"/>
      <c r="B39" s="266"/>
      <c r="C39" s="1048">
        <v>13</v>
      </c>
      <c r="D39" s="271" t="str">
        <f>В!D35</f>
        <v>ФИО13</v>
      </c>
      <c r="E39" s="115" t="str">
        <f>В!G35</f>
        <v>р13</v>
      </c>
      <c r="H39" s="139"/>
      <c r="I39" s="207"/>
      <c r="J39" s="211"/>
      <c r="K39" s="401"/>
      <c r="M39" s="391"/>
      <c r="N39" s="1178"/>
      <c r="O39" s="1179"/>
      <c r="P39" s="25"/>
      <c r="W39" s="20"/>
      <c r="X39" s="29"/>
      <c r="Y39" s="211"/>
      <c r="Z39" s="26"/>
    </row>
    <row r="40" spans="1:26" ht="30" customHeight="1">
      <c r="A40" s="497"/>
      <c r="B40" s="267"/>
      <c r="C40" s="1048"/>
      <c r="D40" s="259" t="str">
        <f>В!I35</f>
        <v>город13</v>
      </c>
      <c r="E40" s="190" t="str">
        <f>В!H35</f>
        <v>дата13</v>
      </c>
      <c r="F40" s="25"/>
      <c r="G40" s="22"/>
      <c r="H40" s="201"/>
      <c r="I40" s="1119">
        <v>0</v>
      </c>
      <c r="J40" s="887" t="str">
        <f>IF(I40&gt;0,INDEX(В!$D$11:$D$120,I40+(I40-1),1)," ")</f>
        <v xml:space="preserve"> </v>
      </c>
      <c r="K40" s="22"/>
      <c r="O40" t="str">
        <f>IF(N40&gt;0,INDEX(В!$D$11:$D$120,N40+(N40-1),1)," ")</f>
        <v xml:space="preserve"> </v>
      </c>
      <c r="Q40" s="54"/>
      <c r="S40" s="105"/>
      <c r="T40" s="164"/>
      <c r="W40" s="20"/>
      <c r="X40" s="207"/>
      <c r="Y40" s="211"/>
      <c r="Z40" s="26"/>
    </row>
    <row r="41" spans="1:26" ht="30" customHeight="1">
      <c r="A41" s="497"/>
      <c r="B41" s="266"/>
      <c r="C41" s="1048">
        <v>14</v>
      </c>
      <c r="D41" s="271" t="str">
        <f>В!D37</f>
        <v>ФИО14</v>
      </c>
      <c r="E41" s="115" t="str">
        <f>В!G37</f>
        <v>р14</v>
      </c>
      <c r="F41" s="34"/>
      <c r="H41" s="201"/>
      <c r="I41" s="1119"/>
      <c r="J41" s="887"/>
      <c r="Q41" s="54"/>
      <c r="S41" s="207"/>
      <c r="T41" s="211"/>
      <c r="W41" s="20"/>
      <c r="X41" s="207"/>
      <c r="Y41" s="211"/>
      <c r="Z41" s="26"/>
    </row>
    <row r="42" spans="1:26" ht="30" customHeight="1">
      <c r="A42" s="497"/>
      <c r="B42" s="267"/>
      <c r="C42" s="1051"/>
      <c r="D42" s="258" t="str">
        <f>В!I37</f>
        <v>город14</v>
      </c>
      <c r="E42" s="244" t="str">
        <f>В!H37</f>
        <v>дата14</v>
      </c>
      <c r="Q42" s="21"/>
      <c r="R42" s="391"/>
      <c r="S42" s="1178">
        <v>0</v>
      </c>
      <c r="T42" s="1179" t="str">
        <f>IF(S42&gt;0,INDEX(В!$D$11:$D$120,S42+(S42-1),1)," ")</f>
        <v xml:space="preserve"> </v>
      </c>
      <c r="U42" s="21"/>
      <c r="W42" s="20"/>
      <c r="X42" s="207"/>
      <c r="Y42" s="211"/>
      <c r="Z42" s="26"/>
    </row>
    <row r="43" spans="1:26" ht="30" customHeight="1">
      <c r="B43" s="266"/>
      <c r="C43" s="1051">
        <v>15</v>
      </c>
      <c r="D43" s="271" t="str">
        <f>В!D39</f>
        <v>ФИО15</v>
      </c>
      <c r="E43" s="115" t="str">
        <f>В!G39</f>
        <v>р15</v>
      </c>
      <c r="M43" s="139"/>
      <c r="N43" s="207"/>
      <c r="O43" s="211"/>
      <c r="Q43" s="54"/>
      <c r="R43" s="391"/>
      <c r="S43" s="1178"/>
      <c r="T43" s="1179"/>
      <c r="U43" s="26"/>
      <c r="W43" s="20"/>
      <c r="X43" s="207"/>
      <c r="Y43" s="211"/>
      <c r="Z43" s="26"/>
    </row>
    <row r="44" spans="1:26" ht="30" customHeight="1">
      <c r="B44" s="267"/>
      <c r="C44" s="1047"/>
      <c r="D44" s="259" t="str">
        <f>В!I39</f>
        <v>город15</v>
      </c>
      <c r="E44" s="190" t="str">
        <f>В!H39</f>
        <v>дата15</v>
      </c>
      <c r="F44" s="25"/>
      <c r="G44" s="22"/>
      <c r="H44" s="201"/>
      <c r="I44" s="1119">
        <v>0</v>
      </c>
      <c r="J44" s="887" t="str">
        <f>IF(I44&gt;0,INDEX(В!$D$11:$D$120,I44+(I44-1),1)," ")</f>
        <v xml:space="preserve"> </v>
      </c>
      <c r="M44" s="139"/>
      <c r="N44" s="207"/>
      <c r="O44" s="211"/>
      <c r="Q44" s="54"/>
      <c r="R44" s="139"/>
      <c r="S44" s="207"/>
      <c r="T44" s="211"/>
      <c r="U44" s="26"/>
      <c r="V44" s="21"/>
      <c r="W44" s="201"/>
      <c r="X44" s="1119">
        <v>0</v>
      </c>
      <c r="Y44" s="887" t="str">
        <f>IF(X44&gt;0,INDEX(В!$D$11:$D$120,X44+(X44-1),1)," ")</f>
        <v xml:space="preserve"> </v>
      </c>
      <c r="Z44" s="34"/>
    </row>
    <row r="45" spans="1:26" ht="30" customHeight="1">
      <c r="B45" s="197"/>
      <c r="C45" s="1048">
        <v>16</v>
      </c>
      <c r="D45" s="271" t="str">
        <f>В!D41</f>
        <v>ФИО16</v>
      </c>
      <c r="E45" s="115" t="str">
        <f>В!G41</f>
        <v>р16</v>
      </c>
      <c r="F45" s="34"/>
      <c r="H45" s="201"/>
      <c r="I45" s="1119"/>
      <c r="J45" s="887"/>
      <c r="K45" s="25"/>
      <c r="L45" s="21"/>
      <c r="M45" s="201"/>
      <c r="N45" s="1119">
        <v>0</v>
      </c>
      <c r="O45" s="887" t="str">
        <f>IF(N45&gt;0,INDEX(В!$D$11:$D$120,N45+(N45-1),1)," ")</f>
        <v xml:space="preserve"> </v>
      </c>
      <c r="P45" s="21"/>
      <c r="Q45" s="54"/>
      <c r="R45" s="139"/>
      <c r="S45" s="207"/>
      <c r="T45" s="211"/>
      <c r="U45" s="26"/>
      <c r="W45" s="201"/>
      <c r="X45" s="1119"/>
      <c r="Y45" s="887"/>
    </row>
    <row r="46" spans="1:26" ht="30" customHeight="1" thickBot="1">
      <c r="B46" s="184"/>
      <c r="C46" s="1048"/>
      <c r="D46" s="259" t="str">
        <f>В!I41</f>
        <v>город16</v>
      </c>
      <c r="E46" s="190" t="str">
        <f>В!H41</f>
        <v>дата16</v>
      </c>
      <c r="K46" s="26"/>
      <c r="M46" s="201"/>
      <c r="N46" s="1119"/>
      <c r="O46" s="887"/>
      <c r="R46" s="139"/>
      <c r="S46" s="207"/>
      <c r="T46" s="211"/>
      <c r="U46" s="26"/>
      <c r="X46" s="105"/>
      <c r="Y46" s="105"/>
    </row>
    <row r="47" spans="1:26" ht="30" customHeight="1" thickTop="1">
      <c r="B47" s="999" t="s">
        <v>232</v>
      </c>
      <c r="C47" s="1047">
        <v>17</v>
      </c>
      <c r="D47" s="263" t="str">
        <f>В!D43</f>
        <v>ФИО17</v>
      </c>
      <c r="E47" s="131" t="str">
        <f>В!G43</f>
        <v>р17</v>
      </c>
      <c r="H47" s="201"/>
      <c r="I47" s="1119">
        <v>17</v>
      </c>
      <c r="J47" s="887" t="str">
        <f>D47</f>
        <v>ФИО17</v>
      </c>
      <c r="K47" s="34"/>
      <c r="M47" s="139"/>
      <c r="N47" s="207"/>
      <c r="O47" s="211"/>
      <c r="R47" s="83"/>
      <c r="S47" s="105"/>
      <c r="T47" s="164"/>
      <c r="U47" s="26"/>
    </row>
    <row r="48" spans="1:26" ht="30" customHeight="1" thickBot="1">
      <c r="B48" s="966"/>
      <c r="C48" s="1048"/>
      <c r="D48" s="259" t="str">
        <f>В!I43</f>
        <v>город17</v>
      </c>
      <c r="E48" s="190" t="str">
        <f>В!H43</f>
        <v>дата17</v>
      </c>
      <c r="H48" s="201"/>
      <c r="I48" s="1119"/>
      <c r="J48" s="887"/>
      <c r="R48" s="83"/>
      <c r="S48" s="105"/>
      <c r="T48" s="164"/>
      <c r="U48" s="26"/>
    </row>
    <row r="49" spans="2:30" ht="30" customHeight="1" thickTop="1">
      <c r="B49" s="999" t="s">
        <v>232</v>
      </c>
      <c r="C49" s="1048">
        <v>18</v>
      </c>
      <c r="D49" s="263" t="str">
        <f>В!D45</f>
        <v>ФИО18</v>
      </c>
      <c r="E49" s="131" t="str">
        <f>В!G45</f>
        <v>р18</v>
      </c>
      <c r="H49" s="201"/>
      <c r="I49" s="1119">
        <v>18</v>
      </c>
      <c r="J49" s="887" t="str">
        <f>D49</f>
        <v>ФИО18</v>
      </c>
      <c r="K49" s="21"/>
      <c r="R49" s="83"/>
      <c r="S49" s="105"/>
      <c r="T49" s="164"/>
      <c r="U49" s="26"/>
    </row>
    <row r="50" spans="2:30" ht="30" customHeight="1" thickBot="1">
      <c r="B50" s="966"/>
      <c r="C50" s="1048"/>
      <c r="D50" s="259" t="str">
        <f>В!I45</f>
        <v>город18</v>
      </c>
      <c r="E50" s="190" t="str">
        <f>В!H45</f>
        <v>дата18</v>
      </c>
      <c r="H50" s="201"/>
      <c r="I50" s="1119"/>
      <c r="J50" s="887"/>
      <c r="K50" s="26"/>
      <c r="M50" s="201"/>
      <c r="N50" s="1119">
        <v>0</v>
      </c>
      <c r="O50" s="887" t="str">
        <f>IF(N50&gt;0,INDEX(В!$D$11:$D$120,N50+(N50-1),1)," ")</f>
        <v xml:space="preserve"> </v>
      </c>
      <c r="P50" s="73"/>
      <c r="R50" s="83"/>
      <c r="S50" s="105"/>
      <c r="T50" s="164"/>
      <c r="U50" s="26"/>
    </row>
    <row r="51" spans="2:30" ht="30" customHeight="1" thickTop="1">
      <c r="B51" s="197"/>
      <c r="C51" s="1048">
        <v>19</v>
      </c>
      <c r="D51" s="263" t="str">
        <f>В!D47</f>
        <v>ФИО19</v>
      </c>
      <c r="E51" s="131" t="str">
        <f>В!G47</f>
        <v>р19</v>
      </c>
      <c r="K51" s="26"/>
      <c r="L51" s="35"/>
      <c r="M51" s="201"/>
      <c r="N51" s="1119"/>
      <c r="O51" s="887"/>
      <c r="P51" s="25"/>
      <c r="R51" s="83"/>
      <c r="S51" s="105"/>
      <c r="T51" s="164"/>
      <c r="U51" s="26"/>
    </row>
    <row r="52" spans="2:30" ht="30" customHeight="1">
      <c r="B52" s="184"/>
      <c r="C52" s="1048"/>
      <c r="D52" s="259" t="str">
        <f>В!I47</f>
        <v>город19</v>
      </c>
      <c r="E52" s="190" t="str">
        <f>В!H47</f>
        <v>дата19</v>
      </c>
      <c r="F52" s="25"/>
      <c r="G52" s="22"/>
      <c r="H52" s="201"/>
      <c r="I52" s="1119"/>
      <c r="J52" s="887" t="str">
        <f>IF(I52&gt;0,INDEX(В!$D$11:$D$120,I52+(I52-1),1)," ")</f>
        <v xml:space="preserve"> </v>
      </c>
      <c r="K52" s="22"/>
      <c r="M52" s="139"/>
      <c r="N52" s="207"/>
      <c r="O52" s="211"/>
      <c r="P52" s="26"/>
      <c r="R52" s="201"/>
      <c r="S52" s="1119">
        <v>0</v>
      </c>
      <c r="T52" s="887" t="str">
        <f>IF(S52&gt;0,INDEX(В!$D$11:$D$120,S52+(S52-1),1)," ")</f>
        <v xml:space="preserve"> </v>
      </c>
      <c r="U52" s="22"/>
    </row>
    <row r="53" spans="2:30" ht="30" customHeight="1">
      <c r="B53" s="197"/>
      <c r="C53" s="1048">
        <v>20</v>
      </c>
      <c r="D53" s="263" t="str">
        <f>В!D49</f>
        <v>ФИО20</v>
      </c>
      <c r="E53" s="131" t="str">
        <f>В!G49</f>
        <v>р20</v>
      </c>
      <c r="F53" s="34"/>
      <c r="H53" s="201"/>
      <c r="I53" s="1119"/>
      <c r="J53" s="887"/>
      <c r="M53" s="139"/>
      <c r="N53" s="207"/>
      <c r="O53" s="211"/>
      <c r="P53" s="26"/>
      <c r="Q53" s="35"/>
      <c r="R53" s="201"/>
      <c r="S53" s="1119"/>
      <c r="T53" s="887"/>
    </row>
    <row r="54" spans="2:30" ht="30" customHeight="1">
      <c r="B54" s="184"/>
      <c r="C54" s="1048"/>
      <c r="D54" s="259" t="str">
        <f>В!I49</f>
        <v>город20</v>
      </c>
      <c r="E54" s="190" t="str">
        <f>В!H49</f>
        <v>дата20</v>
      </c>
      <c r="M54" s="139"/>
      <c r="N54" s="207"/>
      <c r="O54" s="211"/>
      <c r="P54" s="26"/>
      <c r="T54" s="53"/>
    </row>
    <row r="55" spans="2:30" ht="30" customHeight="1">
      <c r="B55" s="197"/>
      <c r="C55" s="1048">
        <v>21</v>
      </c>
      <c r="D55" s="263" t="str">
        <f>В!D51</f>
        <v>ФИО21</v>
      </c>
      <c r="E55" s="131" t="str">
        <f>В!G51</f>
        <v>р21</v>
      </c>
      <c r="M55" s="139"/>
      <c r="N55" s="207"/>
      <c r="O55" s="211"/>
      <c r="P55" s="26"/>
      <c r="T55" s="53"/>
    </row>
    <row r="56" spans="2:30" ht="30" customHeight="1">
      <c r="B56" s="184"/>
      <c r="C56" s="1048"/>
      <c r="D56" s="259" t="str">
        <f>В!I51</f>
        <v>город21</v>
      </c>
      <c r="E56" s="190" t="str">
        <f>В!H51</f>
        <v>дата21</v>
      </c>
      <c r="F56" s="25"/>
      <c r="G56" s="22"/>
      <c r="H56" s="201"/>
      <c r="I56" s="1119">
        <v>0</v>
      </c>
      <c r="J56" s="887" t="str">
        <f>IF(I56&gt;0,INDEX(В!$D$11:$D$120,I56+(I56-1),1)," ")</f>
        <v xml:space="preserve"> </v>
      </c>
      <c r="P56" s="26"/>
      <c r="T56" s="53"/>
    </row>
    <row r="57" spans="2:30" ht="30" customHeight="1">
      <c r="B57" s="197"/>
      <c r="C57" s="1048">
        <v>22</v>
      </c>
      <c r="D57" s="263" t="str">
        <f>В!D53</f>
        <v>ФИО22</v>
      </c>
      <c r="E57" s="131" t="str">
        <f>В!G53</f>
        <v>р22</v>
      </c>
      <c r="F57" s="34"/>
      <c r="H57" s="201"/>
      <c r="I57" s="1119"/>
      <c r="J57" s="887"/>
      <c r="K57" s="25"/>
      <c r="P57" s="26"/>
    </row>
    <row r="58" spans="2:30" ht="30" customHeight="1" thickBot="1">
      <c r="B58" s="184"/>
      <c r="C58" s="1048"/>
      <c r="D58" s="259" t="str">
        <f>В!I53</f>
        <v>город22</v>
      </c>
      <c r="E58" s="190" t="str">
        <f>В!H53</f>
        <v>дата22</v>
      </c>
      <c r="H58" s="20"/>
      <c r="I58" s="20"/>
      <c r="J58" s="20"/>
      <c r="K58" s="26"/>
      <c r="M58" s="201"/>
      <c r="N58" s="1119">
        <v>0</v>
      </c>
      <c r="O58" s="887" t="str">
        <f>IF(N58&gt;0,INDEX(В!$D$11:$D$120,N58+(N58-1),1)," ")</f>
        <v xml:space="preserve"> </v>
      </c>
      <c r="P58" s="22"/>
    </row>
    <row r="59" spans="2:30" ht="30" customHeight="1" thickTop="1">
      <c r="B59" s="999" t="s">
        <v>30</v>
      </c>
      <c r="C59" s="1048">
        <v>23</v>
      </c>
      <c r="D59" s="263" t="str">
        <f>В!D55</f>
        <v>ФИО23</v>
      </c>
      <c r="E59" s="131" t="str">
        <f>В!G55</f>
        <v>р23</v>
      </c>
      <c r="H59" s="1048">
        <v>23</v>
      </c>
      <c r="I59" s="470"/>
      <c r="J59" s="1048" t="str">
        <f>D59</f>
        <v>ФИО23</v>
      </c>
      <c r="K59" s="22"/>
      <c r="L59" s="35"/>
      <c r="M59" s="201"/>
      <c r="N59" s="1119"/>
      <c r="O59" s="887"/>
    </row>
    <row r="60" spans="2:30" ht="30" customHeight="1" thickBot="1">
      <c r="B60" s="966"/>
      <c r="C60" s="1048"/>
      <c r="D60" s="259" t="str">
        <f>В!I55</f>
        <v>город23</v>
      </c>
      <c r="E60" s="190" t="str">
        <f>В!H55</f>
        <v>дата23</v>
      </c>
      <c r="H60" s="1048"/>
      <c r="I60" s="472"/>
      <c r="J60" s="1048"/>
    </row>
    <row r="61" spans="2:30" ht="24" customHeight="1" thickTop="1" thickBot="1">
      <c r="B61" s="27"/>
      <c r="C61" s="55"/>
      <c r="D61" s="56"/>
      <c r="E61" s="57"/>
      <c r="H61" s="20"/>
      <c r="I61" s="20"/>
      <c r="J61" s="20"/>
    </row>
    <row r="62" spans="2:30" ht="12.75" customHeight="1">
      <c r="B62" s="60"/>
      <c r="C62" s="66"/>
      <c r="D62" s="67"/>
      <c r="E62" s="68"/>
      <c r="F62" s="40"/>
      <c r="G62" s="40"/>
      <c r="H62" s="61"/>
      <c r="I62" s="61"/>
      <c r="J62" s="61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1"/>
    </row>
    <row r="63" spans="2:30" ht="24" customHeight="1" thickBot="1">
      <c r="B63" s="62"/>
      <c r="C63" s="55"/>
      <c r="D63" s="109" t="s">
        <v>223</v>
      </c>
      <c r="E63" s="109"/>
      <c r="F63" s="109"/>
      <c r="G63" s="109"/>
      <c r="H63" s="109" t="s">
        <v>222</v>
      </c>
      <c r="I63" s="109"/>
      <c r="J63" s="109"/>
      <c r="K63" s="105"/>
      <c r="L63" s="105"/>
      <c r="M63" s="900" t="s">
        <v>216</v>
      </c>
      <c r="N63" s="900"/>
      <c r="O63" s="900"/>
      <c r="U63" s="42"/>
    </row>
    <row r="64" spans="2:30" ht="15" customHeight="1">
      <c r="B64" s="62"/>
      <c r="C64" s="55"/>
      <c r="D64" s="56"/>
      <c r="E64" s="57"/>
      <c r="H64" s="20"/>
      <c r="I64" s="20"/>
      <c r="J64" s="20"/>
      <c r="U64" s="42"/>
      <c r="W64" s="944" t="s">
        <v>33</v>
      </c>
      <c r="X64" s="945"/>
      <c r="Y64" s="957" t="s">
        <v>25</v>
      </c>
      <c r="Z64" s="1143"/>
      <c r="AA64" s="1143"/>
      <c r="AB64" s="1143"/>
      <c r="AC64" s="1144"/>
      <c r="AD64" s="101"/>
    </row>
    <row r="65" spans="2:30" ht="30" customHeight="1" thickBot="1">
      <c r="B65" s="208"/>
      <c r="C65" s="1048">
        <v>0</v>
      </c>
      <c r="D65" s="887" t="str">
        <f>IF(C65&gt;0,INDEX(В!$D$11:$D$120,C65+(C65-1),1)," ")</f>
        <v xml:space="preserve"> </v>
      </c>
      <c r="E65" s="100"/>
      <c r="F65" s="100"/>
      <c r="G65" s="100"/>
      <c r="H65" s="100"/>
      <c r="I65" s="100"/>
      <c r="J65" s="100"/>
      <c r="K65" s="1190" t="s">
        <v>214</v>
      </c>
      <c r="L65" s="1190"/>
      <c r="M65" s="1190"/>
      <c r="N65" s="1190"/>
      <c r="O65" s="1190"/>
      <c r="P65" s="1190"/>
      <c r="U65" s="42"/>
      <c r="W65" s="946"/>
      <c r="X65" s="947"/>
      <c r="Y65" s="958"/>
      <c r="Z65" s="1145"/>
      <c r="AA65" s="1145"/>
      <c r="AB65" s="1145"/>
      <c r="AC65" s="1146"/>
      <c r="AD65" s="101"/>
    </row>
    <row r="66" spans="2:30" ht="30" customHeight="1">
      <c r="B66" s="209"/>
      <c r="C66" s="1048"/>
      <c r="D66" s="887"/>
      <c r="E66" s="50"/>
      <c r="F66" s="21"/>
      <c r="G66" s="22"/>
      <c r="H66" s="197"/>
      <c r="I66" s="1119">
        <v>0</v>
      </c>
      <c r="J66" s="887" t="str">
        <f>IF(I66&gt;0,INDEX(В!$D$11:$D$120,I66+(I66-1),1)," ")</f>
        <v xml:space="preserve"> </v>
      </c>
      <c r="M66" s="36"/>
      <c r="N66" s="69"/>
      <c r="O66" s="37"/>
      <c r="U66" s="42"/>
      <c r="W66" s="1077">
        <v>1</v>
      </c>
      <c r="X66" s="1078"/>
      <c r="Y66" s="1161" t="str">
        <f>AC30</f>
        <v xml:space="preserve"> </v>
      </c>
      <c r="Z66" s="1162"/>
      <c r="AA66" s="1162"/>
      <c r="AB66" s="1162"/>
      <c r="AC66" s="1163"/>
      <c r="AD66" s="102"/>
    </row>
    <row r="67" spans="2:30" ht="30" customHeight="1" thickBot="1">
      <c r="B67" s="208"/>
      <c r="C67" s="1048">
        <v>0</v>
      </c>
      <c r="D67" s="887" t="str">
        <f>IF(C67&gt;0,INDEX(В!$D$11:$D$120,C67+(C67-1),1)," ")</f>
        <v xml:space="preserve"> </v>
      </c>
      <c r="E67" s="34"/>
      <c r="H67" s="184"/>
      <c r="I67" s="1119"/>
      <c r="J67" s="887"/>
      <c r="K67" s="35"/>
      <c r="L67" s="34"/>
      <c r="M67" s="197"/>
      <c r="N67" s="1119">
        <v>0</v>
      </c>
      <c r="O67" s="887" t="str">
        <f>IF(N67&gt;0,INDEX(В!$D$11:$D$120,N67+(N67-1),1)," ")</f>
        <v xml:space="preserve"> </v>
      </c>
      <c r="S67" s="929" t="s">
        <v>205</v>
      </c>
      <c r="T67" s="929"/>
      <c r="U67" s="42"/>
      <c r="W67" s="1064"/>
      <c r="X67" s="1065"/>
      <c r="Y67" s="1164"/>
      <c r="Z67" s="1165"/>
      <c r="AA67" s="1165"/>
      <c r="AB67" s="1165"/>
      <c r="AC67" s="1166"/>
      <c r="AD67" s="102"/>
    </row>
    <row r="68" spans="2:30" ht="30" customHeight="1">
      <c r="B68" s="209"/>
      <c r="C68" s="1048"/>
      <c r="D68" s="887"/>
      <c r="H68" s="197"/>
      <c r="I68" s="1119">
        <v>0</v>
      </c>
      <c r="J68" s="887" t="str">
        <f>IF(I68&gt;0,INDEX(В!$D$11:$D$120,I68+(I68-1),1)," ")</f>
        <v xml:space="preserve"> </v>
      </c>
      <c r="K68" s="34"/>
      <c r="M68" s="184"/>
      <c r="N68" s="1119"/>
      <c r="O68" s="887"/>
      <c r="P68" s="35"/>
      <c r="Q68" s="1"/>
      <c r="R68" s="71"/>
      <c r="S68" s="1175">
        <v>0</v>
      </c>
      <c r="T68" s="1173" t="str">
        <f>IF(S68&gt;0,INDEX(В!$D$11:$D$120,S68+(S68-1),1)," ")</f>
        <v xml:space="preserve"> </v>
      </c>
      <c r="U68" s="42"/>
      <c r="W68" s="1064">
        <v>2</v>
      </c>
      <c r="X68" s="1065"/>
      <c r="Y68" s="1167"/>
      <c r="Z68" s="1168"/>
      <c r="AA68" s="1168"/>
      <c r="AB68" s="1168"/>
      <c r="AC68" s="1169"/>
    </row>
    <row r="69" spans="2:30" ht="30" customHeight="1" thickBot="1">
      <c r="B69" s="62"/>
      <c r="C69" s="69"/>
      <c r="D69" s="37"/>
      <c r="H69" s="197"/>
      <c r="I69" s="1119"/>
      <c r="J69" s="887"/>
      <c r="M69" s="197"/>
      <c r="N69" s="1119">
        <v>0</v>
      </c>
      <c r="O69" s="887" t="str">
        <f>IF(N69&gt;0,INDEX(В!$D$11:$D$120,N69+(N69-1),1)," ")</f>
        <v xml:space="preserve"> </v>
      </c>
      <c r="P69" s="22"/>
      <c r="S69" s="1176"/>
      <c r="T69" s="1174"/>
      <c r="U69" s="42"/>
      <c r="W69" s="1064"/>
      <c r="X69" s="1065"/>
      <c r="Y69" s="1170"/>
      <c r="Z69" s="1171"/>
      <c r="AA69" s="1171"/>
      <c r="AB69" s="1171"/>
      <c r="AC69" s="1172"/>
    </row>
    <row r="70" spans="2:30" ht="30" customHeight="1">
      <c r="B70" s="43"/>
      <c r="D70" s="3"/>
      <c r="H70" s="229"/>
      <c r="I70" s="29"/>
      <c r="J70" s="211"/>
      <c r="M70" s="184"/>
      <c r="N70" s="1119"/>
      <c r="O70" s="887"/>
      <c r="U70" s="42"/>
      <c r="W70" s="1064">
        <v>3</v>
      </c>
      <c r="X70" s="1065"/>
      <c r="Y70" s="1164" t="str">
        <f>T68</f>
        <v xml:space="preserve"> </v>
      </c>
      <c r="Z70" s="1165"/>
      <c r="AA70" s="1165"/>
      <c r="AB70" s="1165"/>
      <c r="AC70" s="1166"/>
      <c r="AD70" s="102"/>
    </row>
    <row r="71" spans="2:30" ht="30" customHeight="1">
      <c r="B71" s="43"/>
      <c r="D71" s="3"/>
      <c r="H71" s="83"/>
      <c r="J71" s="164"/>
      <c r="M71" s="3"/>
      <c r="N71" s="3"/>
      <c r="O71" s="3"/>
      <c r="U71" s="42"/>
      <c r="W71" s="1064"/>
      <c r="X71" s="1065"/>
      <c r="Y71" s="1164"/>
      <c r="Z71" s="1165"/>
      <c r="AA71" s="1165"/>
      <c r="AB71" s="1165"/>
      <c r="AC71" s="1166"/>
      <c r="AD71" s="102"/>
    </row>
    <row r="72" spans="2:30" ht="30" customHeight="1">
      <c r="B72" s="208"/>
      <c r="C72" s="1048">
        <v>0</v>
      </c>
      <c r="D72" s="887" t="str">
        <f>IF(C72&gt;0,INDEX(В!$D$11:$D$120,C72+(C72-1),1)," ")</f>
        <v xml:space="preserve"> </v>
      </c>
      <c r="E72" s="100"/>
      <c r="F72" s="100"/>
      <c r="G72" s="100"/>
      <c r="H72" s="83"/>
      <c r="I72" s="100"/>
      <c r="J72" s="164"/>
      <c r="K72" s="1190" t="s">
        <v>215</v>
      </c>
      <c r="L72" s="1190"/>
      <c r="M72" s="1190"/>
      <c r="N72" s="1190"/>
      <c r="O72" s="1190"/>
      <c r="P72" s="1190"/>
      <c r="U72" s="42"/>
      <c r="W72" s="1064">
        <v>3</v>
      </c>
      <c r="X72" s="1065"/>
      <c r="Y72" s="1167" t="str">
        <f>T75</f>
        <v xml:space="preserve"> </v>
      </c>
      <c r="Z72" s="1168"/>
      <c r="AA72" s="1168"/>
      <c r="AB72" s="1168"/>
      <c r="AC72" s="1169"/>
      <c r="AD72" s="102"/>
    </row>
    <row r="73" spans="2:30" ht="30" customHeight="1">
      <c r="B73" s="209"/>
      <c r="C73" s="1048"/>
      <c r="D73" s="887"/>
      <c r="E73" s="50"/>
      <c r="F73" s="21"/>
      <c r="G73" s="22"/>
      <c r="H73" s="197"/>
      <c r="I73" s="1119">
        <v>0</v>
      </c>
      <c r="J73" s="887" t="str">
        <f>IF(I73&gt;0,INDEX(В!$D$11:$D$120,I73+(I73-1),1)," ")</f>
        <v xml:space="preserve"> </v>
      </c>
      <c r="M73" s="36"/>
      <c r="N73" s="69"/>
      <c r="O73" s="37"/>
      <c r="U73" s="42"/>
      <c r="W73" s="1064"/>
      <c r="X73" s="1065"/>
      <c r="Y73" s="1170"/>
      <c r="Z73" s="1171"/>
      <c r="AA73" s="1171"/>
      <c r="AB73" s="1171"/>
      <c r="AC73" s="1172"/>
      <c r="AD73" s="102"/>
    </row>
    <row r="74" spans="2:30" ht="30" customHeight="1" thickBot="1">
      <c r="B74" s="208"/>
      <c r="C74" s="1048">
        <v>0</v>
      </c>
      <c r="D74" s="887" t="str">
        <f>IF(C74&gt;0,INDEX(В!$D$11:$D$120,C74+(C74-1),1)," ")</f>
        <v xml:space="preserve"> </v>
      </c>
      <c r="E74" s="34"/>
      <c r="H74" s="184"/>
      <c r="I74" s="1119"/>
      <c r="J74" s="887"/>
      <c r="K74" s="35"/>
      <c r="L74" s="283"/>
      <c r="M74" s="197"/>
      <c r="N74" s="1119">
        <v>0</v>
      </c>
      <c r="O74" s="887" t="str">
        <f>IF(N74&gt;0,INDEX(В!$D$11:$D$120,N74+(N74-1),1)," ")</f>
        <v xml:space="preserve"> </v>
      </c>
      <c r="S74" s="929" t="s">
        <v>205</v>
      </c>
      <c r="T74" s="929"/>
      <c r="U74" s="42"/>
      <c r="W74" s="1064">
        <v>5</v>
      </c>
      <c r="X74" s="1065"/>
      <c r="Y74" s="1164"/>
      <c r="Z74" s="1165"/>
      <c r="AA74" s="1165"/>
      <c r="AB74" s="1165"/>
      <c r="AC74" s="1166"/>
    </row>
    <row r="75" spans="2:30" ht="30" customHeight="1">
      <c r="B75" s="209"/>
      <c r="C75" s="1048"/>
      <c r="D75" s="887"/>
      <c r="H75" s="197"/>
      <c r="I75" s="1119">
        <v>0</v>
      </c>
      <c r="J75" s="887" t="str">
        <f>IF(I75&gt;0,INDEX(В!$D$11:$D$120,I75+(I75-1),1)," ")</f>
        <v xml:space="preserve"> </v>
      </c>
      <c r="K75" s="34"/>
      <c r="M75" s="184"/>
      <c r="N75" s="1119"/>
      <c r="O75" s="887"/>
      <c r="P75" s="35"/>
      <c r="Q75" s="1"/>
      <c r="R75" s="71"/>
      <c r="S75" s="1175">
        <v>0</v>
      </c>
      <c r="T75" s="1173" t="str">
        <f>IF(S75&gt;0,INDEX(В!$D$11:$D$120,S75+(S75-1),1)," ")</f>
        <v xml:space="preserve"> </v>
      </c>
      <c r="U75" s="42"/>
      <c r="W75" s="1064"/>
      <c r="X75" s="1065"/>
      <c r="Y75" s="1170"/>
      <c r="Z75" s="1171"/>
      <c r="AA75" s="1171"/>
      <c r="AB75" s="1171"/>
      <c r="AC75" s="1172"/>
    </row>
    <row r="76" spans="2:30" ht="30" customHeight="1" thickBot="1">
      <c r="B76" s="62"/>
      <c r="C76" s="69"/>
      <c r="D76" s="37"/>
      <c r="H76" s="184"/>
      <c r="I76" s="1119"/>
      <c r="J76" s="887"/>
      <c r="M76" s="197"/>
      <c r="N76" s="1119">
        <v>0</v>
      </c>
      <c r="O76" s="887" t="str">
        <f>IF(N76&gt;0,INDEX(В!$D$11:$D$120,N76+(N76-1),1)," ")</f>
        <v xml:space="preserve"> </v>
      </c>
      <c r="P76" s="22"/>
      <c r="S76" s="1176"/>
      <c r="T76" s="1174"/>
      <c r="U76" s="42"/>
      <c r="W76" s="1064">
        <v>5</v>
      </c>
      <c r="X76" s="1065"/>
      <c r="Y76" s="1155"/>
      <c r="Z76" s="1156"/>
      <c r="AA76" s="1156"/>
      <c r="AB76" s="1156"/>
      <c r="AC76" s="1157"/>
    </row>
    <row r="77" spans="2:30" ht="30" customHeight="1" thickBot="1">
      <c r="B77" s="43"/>
      <c r="H77" s="27"/>
      <c r="I77" s="29"/>
      <c r="J77" s="37"/>
      <c r="M77" s="184"/>
      <c r="N77" s="1119"/>
      <c r="O77" s="887"/>
      <c r="U77" s="42"/>
      <c r="W77" s="1128"/>
      <c r="X77" s="1129"/>
      <c r="Y77" s="1158"/>
      <c r="Z77" s="1159"/>
      <c r="AA77" s="1159"/>
      <c r="AB77" s="1159"/>
      <c r="AC77" s="1160"/>
    </row>
    <row r="78" spans="2:30" ht="10.5" customHeight="1" thickBot="1">
      <c r="B78" s="44"/>
      <c r="C78" s="45"/>
      <c r="D78" s="45"/>
      <c r="E78" s="45"/>
      <c r="F78" s="45"/>
      <c r="G78" s="45"/>
      <c r="H78" s="63"/>
      <c r="I78" s="64"/>
      <c r="J78" s="6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6"/>
    </row>
    <row r="79" spans="2:30" ht="24" customHeight="1">
      <c r="H79" s="36"/>
      <c r="I79" s="29"/>
      <c r="J79" s="37"/>
    </row>
    <row r="80" spans="2:30" ht="24" customHeight="1"/>
    <row r="81" spans="3:20" ht="24" customHeight="1">
      <c r="C81" s="103" t="str">
        <f>В!A120</f>
        <v xml:space="preserve">Главный судья соревнований, </v>
      </c>
      <c r="D81" s="103"/>
      <c r="E81" s="103"/>
      <c r="F81" s="103"/>
      <c r="G81" s="103"/>
      <c r="H81" s="103"/>
      <c r="I81" s="103"/>
      <c r="J81" s="104"/>
      <c r="K81" s="104"/>
      <c r="L81" s="1"/>
      <c r="M81" s="104"/>
      <c r="N81" s="104"/>
      <c r="O81" s="104"/>
      <c r="P81" s="103" t="str">
        <f>В!G120</f>
        <v>Ярулин ДФ</v>
      </c>
      <c r="Q81" s="103"/>
      <c r="R81" s="103"/>
      <c r="S81" s="103"/>
      <c r="T81" s="103"/>
    </row>
    <row r="82" spans="3:20" ht="24" customHeight="1">
      <c r="C82" s="103" t="str">
        <f>В!A121</f>
        <v>ССВК</v>
      </c>
      <c r="D82" s="103"/>
      <c r="E82" s="103"/>
      <c r="F82" s="103"/>
      <c r="G82" s="103"/>
      <c r="H82" s="103"/>
      <c r="I82" s="103"/>
      <c r="J82" s="103"/>
      <c r="K82" s="103"/>
      <c r="M82" s="103"/>
      <c r="N82" s="103"/>
      <c r="O82" s="103"/>
      <c r="P82" s="103" t="str">
        <f>В!G121</f>
        <v>г.Новосибирск</v>
      </c>
      <c r="Q82" s="103"/>
      <c r="R82" s="103"/>
      <c r="S82" s="103"/>
      <c r="T82" s="103"/>
    </row>
    <row r="83" spans="3:20" ht="24" customHeight="1">
      <c r="C83" s="103"/>
      <c r="D83" s="103"/>
      <c r="E83" s="103"/>
      <c r="F83" s="103"/>
      <c r="G83" s="103"/>
      <c r="H83" s="103"/>
      <c r="I83" s="103"/>
      <c r="J83" s="103"/>
      <c r="K83" s="103"/>
      <c r="M83" s="103"/>
      <c r="N83" s="103"/>
      <c r="O83" s="103"/>
      <c r="P83" s="103"/>
      <c r="Q83" s="103"/>
      <c r="R83" s="103"/>
      <c r="S83" s="103"/>
      <c r="T83" s="103"/>
    </row>
    <row r="84" spans="3:20" ht="24" customHeight="1">
      <c r="C84" s="103"/>
      <c r="D84" s="103"/>
      <c r="E84" s="103"/>
      <c r="F84" s="103"/>
      <c r="G84" s="103"/>
      <c r="H84" s="103"/>
      <c r="I84" s="103"/>
      <c r="J84" s="103"/>
      <c r="K84" s="103"/>
      <c r="M84" s="103"/>
      <c r="N84" s="103"/>
      <c r="O84" s="103"/>
      <c r="P84" s="103"/>
      <c r="Q84" s="103"/>
      <c r="R84" s="103"/>
      <c r="S84" s="103"/>
      <c r="T84" s="103"/>
    </row>
    <row r="85" spans="3:20" ht="24" customHeight="1">
      <c r="C85" s="103" t="str">
        <f>В!A123</f>
        <v>Главный секретарь соревнований,</v>
      </c>
      <c r="D85" s="103"/>
      <c r="E85" s="103"/>
      <c r="F85" s="103"/>
      <c r="G85" s="103"/>
      <c r="H85" s="103"/>
      <c r="I85" s="103"/>
      <c r="J85" s="104"/>
      <c r="K85" s="104"/>
      <c r="L85" s="1"/>
      <c r="M85" s="104"/>
      <c r="N85" s="104"/>
      <c r="O85" s="104"/>
      <c r="P85" s="103" t="str">
        <f>В!G123</f>
        <v>Колокольцова ЕВ</v>
      </c>
      <c r="Q85" s="103"/>
      <c r="R85" s="103"/>
      <c r="S85" s="103"/>
      <c r="T85" s="103"/>
    </row>
    <row r="86" spans="3:20" ht="24" customHeight="1">
      <c r="C86" s="103" t="str">
        <f>В!A124</f>
        <v>ССВК</v>
      </c>
      <c r="D86" s="103"/>
      <c r="E86" s="103"/>
      <c r="F86" s="103"/>
      <c r="G86" s="103"/>
      <c r="H86" s="103"/>
      <c r="I86" s="103"/>
      <c r="J86" s="103"/>
      <c r="K86" s="103"/>
      <c r="M86" s="103"/>
      <c r="N86" s="103"/>
      <c r="O86" s="103"/>
      <c r="P86" s="103" t="str">
        <f>В!G124</f>
        <v>г.Кемерово</v>
      </c>
      <c r="Q86" s="103"/>
      <c r="R86" s="103"/>
      <c r="S86" s="103"/>
      <c r="T86" s="103"/>
    </row>
    <row r="87" spans="3:20" ht="21" customHeight="1">
      <c r="O87" s="2"/>
    </row>
    <row r="88" spans="3:20" ht="21" customHeight="1">
      <c r="O88" s="2"/>
    </row>
    <row r="89" spans="3:20" ht="21" customHeight="1"/>
    <row r="90" spans="3:20" ht="21" customHeight="1"/>
    <row r="91" spans="3:20" ht="21" customHeight="1"/>
    <row r="92" spans="3:20" ht="21" customHeight="1"/>
    <row r="93" spans="3:20" ht="21" customHeight="1">
      <c r="N93" s="75"/>
    </row>
    <row r="94" spans="3:20" ht="21" customHeight="1">
      <c r="N94" s="75"/>
    </row>
    <row r="95" spans="3:20" ht="21" customHeight="1">
      <c r="N95" s="75"/>
      <c r="O95" s="37"/>
    </row>
    <row r="96" spans="3:20" ht="21" customHeight="1">
      <c r="N96" s="75"/>
      <c r="O96" s="37"/>
    </row>
    <row r="97" spans="8:15" ht="21" customHeight="1">
      <c r="N97" s="75"/>
      <c r="O97" s="37"/>
    </row>
    <row r="98" spans="8:15" ht="15" customHeight="1">
      <c r="M98" s="36"/>
      <c r="N98" s="29"/>
      <c r="O98" s="37"/>
    </row>
    <row r="99" spans="8:15" ht="15" customHeight="1">
      <c r="M99" s="36"/>
      <c r="N99" s="29"/>
      <c r="O99" s="37"/>
    </row>
    <row r="100" spans="8:15" ht="18.75">
      <c r="M100" s="36"/>
      <c r="N100" s="38"/>
      <c r="O100" s="39"/>
    </row>
    <row r="101" spans="8:15" ht="18.75">
      <c r="M101" s="36"/>
      <c r="N101" s="38"/>
      <c r="O101" s="39"/>
    </row>
    <row r="103" spans="8:15" ht="15" customHeight="1">
      <c r="H103" s="36"/>
      <c r="I103" s="69"/>
      <c r="J103" s="70"/>
    </row>
    <row r="104" spans="8:15" ht="15" customHeight="1">
      <c r="H104" s="27"/>
      <c r="I104" s="69"/>
      <c r="J104" s="70"/>
      <c r="M104" s="36"/>
      <c r="N104" s="29"/>
      <c r="O104" s="37"/>
    </row>
    <row r="105" spans="8:15" ht="15" customHeight="1">
      <c r="H105" s="36"/>
      <c r="I105" s="69"/>
      <c r="J105" s="70"/>
      <c r="M105" s="27"/>
      <c r="N105" s="29"/>
      <c r="O105" s="37"/>
    </row>
    <row r="106" spans="8:15" ht="15" customHeight="1">
      <c r="H106" s="27"/>
      <c r="I106" s="69"/>
      <c r="J106" s="70"/>
      <c r="M106" s="36"/>
      <c r="N106" s="29"/>
      <c r="O106" s="37"/>
    </row>
    <row r="107" spans="8:15" ht="15" customHeight="1">
      <c r="M107" s="27"/>
      <c r="N107" s="29"/>
      <c r="O107" s="37"/>
    </row>
  </sheetData>
  <mergeCells count="159">
    <mergeCell ref="C33:C34"/>
    <mergeCell ref="C35:C36"/>
    <mergeCell ref="C29:C30"/>
    <mergeCell ref="C21:C22"/>
    <mergeCell ref="W76:X77"/>
    <mergeCell ref="Y76:AC77"/>
    <mergeCell ref="C59:C60"/>
    <mergeCell ref="I56:I57"/>
    <mergeCell ref="J56:J57"/>
    <mergeCell ref="O74:O75"/>
    <mergeCell ref="S74:T74"/>
    <mergeCell ref="W74:X75"/>
    <mergeCell ref="Y74:AC75"/>
    <mergeCell ref="I75:I76"/>
    <mergeCell ref="J75:J76"/>
    <mergeCell ref="S75:S76"/>
    <mergeCell ref="T75:T76"/>
    <mergeCell ref="N76:N77"/>
    <mergeCell ref="O76:O77"/>
    <mergeCell ref="C72:C73"/>
    <mergeCell ref="D72:D73"/>
    <mergeCell ref="K72:P72"/>
    <mergeCell ref="W72:X73"/>
    <mergeCell ref="Y72:AC73"/>
    <mergeCell ref="I73:I74"/>
    <mergeCell ref="J73:J74"/>
    <mergeCell ref="C74:C75"/>
    <mergeCell ref="D74:D75"/>
    <mergeCell ref="N74:N75"/>
    <mergeCell ref="I68:I69"/>
    <mergeCell ref="J68:J69"/>
    <mergeCell ref="S68:S69"/>
    <mergeCell ref="T68:T69"/>
    <mergeCell ref="W68:X69"/>
    <mergeCell ref="Y68:AC69"/>
    <mergeCell ref="N69:N70"/>
    <mergeCell ref="O69:O70"/>
    <mergeCell ref="W70:X71"/>
    <mergeCell ref="Y70:AC71"/>
    <mergeCell ref="I40:I41"/>
    <mergeCell ref="J40:J41"/>
    <mergeCell ref="N45:N46"/>
    <mergeCell ref="O45:O46"/>
    <mergeCell ref="W64:X65"/>
    <mergeCell ref="Y64:AC65"/>
    <mergeCell ref="K65:P65"/>
    <mergeCell ref="I66:I67"/>
    <mergeCell ref="J66:J67"/>
    <mergeCell ref="W66:X67"/>
    <mergeCell ref="Y66:AC67"/>
    <mergeCell ref="N67:N68"/>
    <mergeCell ref="O67:O68"/>
    <mergeCell ref="S67:T67"/>
    <mergeCell ref="S52:S53"/>
    <mergeCell ref="T52:T53"/>
    <mergeCell ref="X44:X45"/>
    <mergeCell ref="Y44:Y45"/>
    <mergeCell ref="C47:C48"/>
    <mergeCell ref="N58:N59"/>
    <mergeCell ref="O58:O59"/>
    <mergeCell ref="N50:N51"/>
    <mergeCell ref="O50:O51"/>
    <mergeCell ref="I52:I53"/>
    <mergeCell ref="J52:J53"/>
    <mergeCell ref="I44:I45"/>
    <mergeCell ref="J44:J45"/>
    <mergeCell ref="S30:S31"/>
    <mergeCell ref="T30:T31"/>
    <mergeCell ref="X22:X23"/>
    <mergeCell ref="Y22:Y23"/>
    <mergeCell ref="AB22:AC22"/>
    <mergeCell ref="C23:C24"/>
    <mergeCell ref="I23:I24"/>
    <mergeCell ref="J23:J24"/>
    <mergeCell ref="C17:C18"/>
    <mergeCell ref="I17:I18"/>
    <mergeCell ref="J17:J18"/>
    <mergeCell ref="S18:S19"/>
    <mergeCell ref="T18:T19"/>
    <mergeCell ref="C19:C20"/>
    <mergeCell ref="AB29:AC29"/>
    <mergeCell ref="AB30:AB31"/>
    <mergeCell ref="AC30:AC31"/>
    <mergeCell ref="C31:C32"/>
    <mergeCell ref="C25:C26"/>
    <mergeCell ref="I25:I26"/>
    <mergeCell ref="J25:J26"/>
    <mergeCell ref="C27:C28"/>
    <mergeCell ref="I32:I33"/>
    <mergeCell ref="J32:J33"/>
    <mergeCell ref="C13:C14"/>
    <mergeCell ref="D13:D14"/>
    <mergeCell ref="R14:T14"/>
    <mergeCell ref="C15:C16"/>
    <mergeCell ref="I15:I16"/>
    <mergeCell ref="J15:J16"/>
    <mergeCell ref="R15:T15"/>
    <mergeCell ref="N16:N17"/>
    <mergeCell ref="O16:O17"/>
    <mergeCell ref="B11:E11"/>
    <mergeCell ref="H11:J11"/>
    <mergeCell ref="M11:O11"/>
    <mergeCell ref="R11:T11"/>
    <mergeCell ref="M12:O12"/>
    <mergeCell ref="B1:AC1"/>
    <mergeCell ref="B2:AC2"/>
    <mergeCell ref="B4:AC4"/>
    <mergeCell ref="Z8:AB9"/>
    <mergeCell ref="V9:Y9"/>
    <mergeCell ref="W11:Z11"/>
    <mergeCell ref="D6:AC6"/>
    <mergeCell ref="I35:I36"/>
    <mergeCell ref="J35:J36"/>
    <mergeCell ref="I37:I38"/>
    <mergeCell ref="J37:J38"/>
    <mergeCell ref="N38:N39"/>
    <mergeCell ref="O38:O39"/>
    <mergeCell ref="B15:B16"/>
    <mergeCell ref="B17:B18"/>
    <mergeCell ref="B23:B24"/>
    <mergeCell ref="B25:B26"/>
    <mergeCell ref="B35:B36"/>
    <mergeCell ref="B37:B38"/>
    <mergeCell ref="I20:I21"/>
    <mergeCell ref="J20:J21"/>
    <mergeCell ref="N21:N22"/>
    <mergeCell ref="O21:O22"/>
    <mergeCell ref="N26:N27"/>
    <mergeCell ref="O26:O27"/>
    <mergeCell ref="I28:I29"/>
    <mergeCell ref="J28:J29"/>
    <mergeCell ref="N33:N34"/>
    <mergeCell ref="O33:O34"/>
    <mergeCell ref="C37:C38"/>
    <mergeCell ref="C39:C40"/>
    <mergeCell ref="S42:S43"/>
    <mergeCell ref="T42:T43"/>
    <mergeCell ref="C65:C66"/>
    <mergeCell ref="D65:D66"/>
    <mergeCell ref="C67:C68"/>
    <mergeCell ref="D67:D68"/>
    <mergeCell ref="B47:B48"/>
    <mergeCell ref="B49:B50"/>
    <mergeCell ref="B59:B60"/>
    <mergeCell ref="H59:H60"/>
    <mergeCell ref="J59:J60"/>
    <mergeCell ref="I47:I48"/>
    <mergeCell ref="J47:J48"/>
    <mergeCell ref="I49:I50"/>
    <mergeCell ref="J49:J50"/>
    <mergeCell ref="C55:C56"/>
    <mergeCell ref="C57:C58"/>
    <mergeCell ref="M63:O63"/>
    <mergeCell ref="C49:C50"/>
    <mergeCell ref="C51:C52"/>
    <mergeCell ref="C53:C54"/>
    <mergeCell ref="C41:C42"/>
    <mergeCell ref="C43:C44"/>
    <mergeCell ref="C45:C46"/>
  </mergeCells>
  <pageMargins left="0.51181102362204722" right="0.11811023622047245" top="0.39370078740157483" bottom="0" header="0.31496062992125984" footer="0.31496062992125984"/>
  <pageSetup paperSize="9" scale="36" fitToHeight="0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08"/>
  <sheetViews>
    <sheetView view="pageBreakPreview" topLeftCell="E26" zoomScale="60" zoomScaleNormal="70" workbookViewId="0">
      <selection activeCell="AB37" sqref="AB37:AC37"/>
    </sheetView>
  </sheetViews>
  <sheetFormatPr defaultRowHeight="15"/>
  <cols>
    <col min="1" max="1" width="2.42578125" customWidth="1"/>
    <col min="2" max="3" width="5.7109375" customWidth="1"/>
    <col min="4" max="4" width="44" customWidth="1"/>
    <col min="5" max="5" width="10" customWidth="1"/>
    <col min="6" max="7" width="2.7109375" customWidth="1"/>
    <col min="8" max="9" width="5.7109375" customWidth="1"/>
    <col min="10" max="10" width="25.7109375" customWidth="1"/>
    <col min="11" max="12" width="2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2.7109375" customWidth="1"/>
    <col min="23" max="24" width="5.7109375" customWidth="1"/>
    <col min="25" max="25" width="25.7109375" customWidth="1"/>
    <col min="26" max="26" width="3.7109375" customWidth="1"/>
    <col min="27" max="27" width="3.85546875" customWidth="1"/>
    <col min="28" max="28" width="5.7109375" customWidth="1"/>
    <col min="29" max="29" width="25.7109375" customWidth="1"/>
  </cols>
  <sheetData>
    <row r="1" spans="1:29" ht="27">
      <c r="B1" s="594" t="str">
        <f>В!A1</f>
        <v>ФЕДЕРАЦИЯ СПОРТИВНОЙ БОРЬБЫ РОССИИ</v>
      </c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</row>
    <row r="2" spans="1:29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</row>
    <row r="3" spans="1:29" ht="15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1:29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</row>
    <row r="5" spans="1:29" ht="11.25" customHeight="1"/>
    <row r="6" spans="1:29" ht="85.5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</row>
    <row r="7" spans="1:29" ht="11.25" customHeight="1"/>
    <row r="8" spans="1:29" ht="27" customHeight="1">
      <c r="C8" s="253" t="str">
        <f>В!H8</f>
        <v>01-02 мая 2022г</v>
      </c>
      <c r="D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</row>
    <row r="9" spans="1:29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1192" t="s">
        <v>207</v>
      </c>
      <c r="W9" s="1192"/>
      <c r="X9" s="1192"/>
      <c r="Y9" s="1192"/>
      <c r="Z9" s="605"/>
      <c r="AA9" s="605"/>
      <c r="AB9" s="605"/>
      <c r="AC9" s="255" t="s">
        <v>3</v>
      </c>
    </row>
    <row r="10" spans="1:29" ht="14.25" customHeight="1"/>
    <row r="11" spans="1:29" ht="24" customHeight="1">
      <c r="B11" s="900" t="s">
        <v>221</v>
      </c>
      <c r="C11" s="900"/>
      <c r="D11" s="900"/>
      <c r="E11" s="900"/>
      <c r="F11" s="83"/>
      <c r="G11" s="83"/>
      <c r="H11" s="900" t="s">
        <v>217</v>
      </c>
      <c r="I11" s="900"/>
      <c r="J11" s="900"/>
      <c r="K11" s="83"/>
      <c r="L11" s="83"/>
      <c r="M11" s="900" t="s">
        <v>218</v>
      </c>
      <c r="N11" s="900"/>
      <c r="O11" s="900"/>
      <c r="P11" s="83"/>
      <c r="Q11" s="83"/>
      <c r="R11" s="900" t="s">
        <v>208</v>
      </c>
      <c r="S11" s="900"/>
      <c r="T11" s="900"/>
      <c r="X11" s="109" t="s">
        <v>220</v>
      </c>
      <c r="Y11" s="109"/>
      <c r="Z11" s="109"/>
    </row>
    <row r="12" spans="1:29" ht="9" customHeight="1" thickBot="1">
      <c r="M12" s="860"/>
      <c r="N12" s="860"/>
      <c r="O12" s="860"/>
    </row>
    <row r="13" spans="1:29" ht="24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1:29" ht="24" customHeight="1">
      <c r="B14" s="499" t="s">
        <v>212</v>
      </c>
      <c r="C14" s="1212"/>
      <c r="D14" s="1213"/>
      <c r="E14" s="500" t="s">
        <v>219</v>
      </c>
      <c r="H14" s="3"/>
      <c r="I14" s="3"/>
      <c r="J14" s="3"/>
      <c r="R14" s="860"/>
      <c r="S14" s="860"/>
      <c r="T14" s="860"/>
    </row>
    <row r="15" spans="1:29" ht="30" customHeight="1">
      <c r="B15" s="965" t="s">
        <v>232</v>
      </c>
      <c r="C15" s="931">
        <v>1</v>
      </c>
      <c r="D15" s="265" t="str">
        <f>В!D11</f>
        <v>ЦЫБЕНОВА Ханда</v>
      </c>
      <c r="E15" s="115" t="str">
        <f>В!G11</f>
        <v>МС</v>
      </c>
      <c r="H15" s="122"/>
      <c r="I15" s="1041">
        <v>1</v>
      </c>
      <c r="J15" s="1042" t="str">
        <f>D15</f>
        <v>ЦЫБЕНОВА Ханда</v>
      </c>
      <c r="M15" s="3"/>
      <c r="N15" s="3"/>
      <c r="O15" s="3"/>
      <c r="R15" s="860"/>
      <c r="S15" s="860"/>
      <c r="T15" s="860"/>
    </row>
    <row r="16" spans="1:29" ht="30" customHeight="1" thickBot="1">
      <c r="A16" s="424"/>
      <c r="B16" s="966"/>
      <c r="C16" s="932"/>
      <c r="D16" s="484" t="str">
        <f>В!I11</f>
        <v>Иркутская область - Республика Бурятия</v>
      </c>
      <c r="E16" s="191" t="str">
        <f>В!H11</f>
        <v>26.07.2000</v>
      </c>
      <c r="H16" s="348"/>
      <c r="I16" s="1041"/>
      <c r="J16" s="1043"/>
      <c r="K16" s="25"/>
      <c r="L16" s="21"/>
      <c r="M16" s="372"/>
      <c r="N16" s="1046">
        <v>0</v>
      </c>
      <c r="O16" s="1053" t="str">
        <f>IF(N16&gt;0,INDEX(В!$D$11:$D$120,N16+(N16-1),1)," ")</f>
        <v xml:space="preserve"> </v>
      </c>
    </row>
    <row r="17" spans="1:29" ht="30" customHeight="1" thickTop="1">
      <c r="A17" s="1022"/>
      <c r="B17" s="413"/>
      <c r="C17" s="930">
        <v>2</v>
      </c>
      <c r="D17" s="264" t="str">
        <f>В!D13</f>
        <v>БЕКТИНА Галина</v>
      </c>
      <c r="E17" s="131" t="str">
        <f>В!G13</f>
        <v>КМС</v>
      </c>
      <c r="K17" s="26"/>
      <c r="M17" s="373"/>
      <c r="N17" s="1046"/>
      <c r="O17" s="1053"/>
      <c r="P17" s="25"/>
    </row>
    <row r="18" spans="1:29" ht="30" customHeight="1">
      <c r="A18" s="1022"/>
      <c r="B18" s="412"/>
      <c r="C18" s="931"/>
      <c r="D18" s="261" t="str">
        <f>В!I13</f>
        <v>Иркутская область</v>
      </c>
      <c r="E18" s="190" t="str">
        <f>В!H13</f>
        <v>07.12.1998</v>
      </c>
      <c r="F18" s="35"/>
      <c r="G18" s="34"/>
      <c r="H18" s="122"/>
      <c r="I18" s="1041">
        <v>0</v>
      </c>
      <c r="J18" s="1042" t="str">
        <f>IF(I18&gt;0,INDEX(В!$D$11:$D$120,I18+(I18-1),1)," ")</f>
        <v xml:space="preserve"> </v>
      </c>
      <c r="K18" s="22"/>
      <c r="M18" s="20"/>
      <c r="N18" s="110"/>
      <c r="O18" s="118"/>
      <c r="P18" s="26"/>
    </row>
    <row r="19" spans="1:29" ht="30" customHeight="1">
      <c r="A19" s="1022"/>
      <c r="B19" s="412"/>
      <c r="C19" s="931">
        <v>3</v>
      </c>
      <c r="D19" s="265" t="str">
        <f>В!D15</f>
        <v>ФЕДОРОВА Анжелика</v>
      </c>
      <c r="E19" s="115" t="str">
        <f>В!G15</f>
        <v>МС</v>
      </c>
      <c r="F19" s="34"/>
      <c r="H19" s="348"/>
      <c r="I19" s="1041"/>
      <c r="J19" s="1043"/>
      <c r="M19" s="20"/>
      <c r="N19" s="110"/>
      <c r="O19" s="118"/>
      <c r="P19" s="26"/>
    </row>
    <row r="20" spans="1:29" ht="30" customHeight="1" thickBot="1">
      <c r="A20" s="1039"/>
      <c r="B20" s="416"/>
      <c r="C20" s="932"/>
      <c r="D20" s="484" t="str">
        <f>В!I15</f>
        <v>Кемеровская область</v>
      </c>
      <c r="E20" s="191" t="str">
        <f>В!H15</f>
        <v>05.11.1997</v>
      </c>
      <c r="P20" s="26"/>
      <c r="Q20" s="22"/>
      <c r="R20" s="372"/>
      <c r="S20" s="1046">
        <v>0</v>
      </c>
      <c r="T20" s="1053" t="str">
        <f>IF(S20&gt;0,INDEX(В!$D$11:$D$120,S20+(S20-1),1)," ")</f>
        <v xml:space="preserve"> </v>
      </c>
      <c r="X20" s="860"/>
      <c r="Y20" s="860"/>
    </row>
    <row r="21" spans="1:29" ht="30" customHeight="1" thickTop="1">
      <c r="B21" s="163"/>
      <c r="C21" s="1047">
        <v>4</v>
      </c>
      <c r="D21" s="264" t="str">
        <f>В!D17</f>
        <v>БЕКБАУЛОВА Лучана</v>
      </c>
      <c r="E21" s="131" t="str">
        <f>В!G17</f>
        <v>МС</v>
      </c>
      <c r="P21" s="26"/>
      <c r="R21" s="373"/>
      <c r="S21" s="1046"/>
      <c r="T21" s="1053"/>
      <c r="U21" s="25"/>
    </row>
    <row r="22" spans="1:29" ht="30" customHeight="1">
      <c r="B22" s="348"/>
      <c r="C22" s="1048"/>
      <c r="D22" s="262" t="str">
        <f>В!I17</f>
        <v>Кемеровская область</v>
      </c>
      <c r="E22" s="190" t="str">
        <f>В!H17</f>
        <v>10.07.2002</v>
      </c>
      <c r="F22" s="35"/>
      <c r="G22" s="34"/>
      <c r="H22" s="122"/>
      <c r="I22" s="1041">
        <v>0</v>
      </c>
      <c r="J22" s="1042" t="str">
        <f>IF(I22&gt;0,INDEX(В!$D$11:$D$120,I22+(I22-1),1)," ")</f>
        <v xml:space="preserve"> </v>
      </c>
      <c r="K22" s="21"/>
      <c r="M22" s="89"/>
      <c r="N22" s="220"/>
      <c r="O22" s="226"/>
      <c r="P22" s="26"/>
      <c r="T22" s="119"/>
      <c r="U22" s="26"/>
      <c r="AA22" s="105"/>
      <c r="AB22" s="900"/>
      <c r="AC22" s="900"/>
    </row>
    <row r="23" spans="1:29" ht="30" customHeight="1">
      <c r="B23" s="122"/>
      <c r="C23" s="1051">
        <v>5</v>
      </c>
      <c r="D23" s="265" t="str">
        <f>В!D19</f>
        <v>ТЮМЕРЕКОВА Мария</v>
      </c>
      <c r="E23" s="115" t="str">
        <f>В!G19</f>
        <v>МСМК</v>
      </c>
      <c r="F23" s="34"/>
      <c r="H23" s="348"/>
      <c r="I23" s="1041"/>
      <c r="J23" s="1043"/>
      <c r="L23" s="21"/>
      <c r="M23" s="372"/>
      <c r="N23" s="1046">
        <v>0</v>
      </c>
      <c r="O23" s="1053" t="str">
        <f>IF(N23&gt;0,INDEX(В!$D$11:$D$120,N23+(N23-1),1)," ")</f>
        <v xml:space="preserve"> </v>
      </c>
      <c r="P23" s="34"/>
      <c r="T23" s="119"/>
      <c r="U23" s="26"/>
      <c r="AA23" s="105"/>
      <c r="AB23" s="105"/>
      <c r="AC23" s="105"/>
    </row>
    <row r="24" spans="1:29" ht="30" customHeight="1" thickBot="1">
      <c r="A24" s="428"/>
      <c r="B24" s="425"/>
      <c r="C24" s="1191"/>
      <c r="D24" s="260" t="str">
        <f>В!I19</f>
        <v>Кемеровская область - Свердловская область</v>
      </c>
      <c r="E24" s="244" t="str">
        <f>В!H19</f>
        <v>12.08.2000</v>
      </c>
      <c r="H24" s="20"/>
      <c r="I24" s="110"/>
      <c r="J24" s="228" t="str">
        <f>IF(I24&gt;0,INDEX(В!$D$11:$D$120,I24+(I24-1),1)," ")</f>
        <v xml:space="preserve"> </v>
      </c>
      <c r="K24" s="431"/>
      <c r="M24" s="373"/>
      <c r="N24" s="1046"/>
      <c r="O24" s="1053"/>
      <c r="T24" s="119"/>
      <c r="U24" s="26"/>
      <c r="AA24" s="105"/>
      <c r="AB24" s="105"/>
      <c r="AC24" s="105"/>
    </row>
    <row r="25" spans="1:29" ht="30" customHeight="1" thickTop="1">
      <c r="B25" s="965" t="s">
        <v>232</v>
      </c>
      <c r="C25" s="1048">
        <v>6</v>
      </c>
      <c r="D25" s="265" t="str">
        <f>В!D21</f>
        <v>БОЙДОЕВА Даяна</v>
      </c>
      <c r="E25" s="115" t="str">
        <f>В!G21</f>
        <v>КМС</v>
      </c>
      <c r="H25" s="122"/>
      <c r="I25" s="1041">
        <v>6</v>
      </c>
      <c r="J25" s="1042" t="str">
        <f>D25</f>
        <v>БОЙДОЕВА Даяна</v>
      </c>
      <c r="K25" s="34"/>
      <c r="M25" s="20"/>
      <c r="N25" s="110"/>
      <c r="O25" s="118"/>
      <c r="T25" s="119"/>
      <c r="U25" s="26"/>
      <c r="X25" s="1050"/>
      <c r="Y25" s="1050"/>
      <c r="AA25" s="105"/>
      <c r="AB25" s="105"/>
      <c r="AC25" s="105"/>
    </row>
    <row r="26" spans="1:29" ht="30" customHeight="1" thickBot="1">
      <c r="B26" s="966"/>
      <c r="C26" s="1084"/>
      <c r="D26" s="484" t="str">
        <f>В!I21</f>
        <v>Кемеровская область</v>
      </c>
      <c r="E26" s="191" t="str">
        <f>В!H21</f>
        <v>09.10.2002</v>
      </c>
      <c r="H26" s="348"/>
      <c r="I26" s="1041"/>
      <c r="J26" s="1043"/>
      <c r="V26" s="21"/>
      <c r="W26" s="71"/>
      <c r="X26" s="1046">
        <v>0</v>
      </c>
      <c r="Y26" s="1053" t="str">
        <f>IF(X26&gt;0,INDEX(В!$D$11:$D$120,X26+(X26-1),1)," ")</f>
        <v xml:space="preserve"> </v>
      </c>
      <c r="AA26" s="105"/>
      <c r="AB26" s="105"/>
      <c r="AC26" s="105"/>
    </row>
    <row r="27" spans="1:29" ht="30" customHeight="1" thickTop="1" thickBot="1">
      <c r="B27" s="1218" t="s">
        <v>232</v>
      </c>
      <c r="C27" s="1047">
        <v>7</v>
      </c>
      <c r="D27" s="264" t="str">
        <f>В!D23</f>
        <v>РЯБКО Ирина</v>
      </c>
      <c r="E27" s="131" t="str">
        <f>В!G23</f>
        <v>КМС</v>
      </c>
      <c r="F27" s="54"/>
      <c r="H27" s="163"/>
      <c r="I27" s="1049">
        <v>7</v>
      </c>
      <c r="J27" s="1042" t="str">
        <f>D27</f>
        <v>РЯБКО Ирина</v>
      </c>
      <c r="K27" s="1"/>
      <c r="R27" s="20"/>
      <c r="S27" s="29"/>
      <c r="T27" s="118"/>
      <c r="U27" s="26"/>
      <c r="X27" s="1046"/>
      <c r="Y27" s="1053"/>
      <c r="Z27" s="25"/>
      <c r="AA27" s="105"/>
      <c r="AB27" s="105"/>
      <c r="AC27" s="105"/>
    </row>
    <row r="28" spans="1:29" ht="30" customHeight="1" thickBot="1">
      <c r="A28" s="424"/>
      <c r="B28" s="1045"/>
      <c r="C28" s="1084"/>
      <c r="D28" s="484" t="str">
        <f>В!I23</f>
        <v>Красноярский край</v>
      </c>
      <c r="E28" s="191" t="str">
        <f>В!H23</f>
        <v>07.10.2003</v>
      </c>
      <c r="F28" s="54"/>
      <c r="H28" s="348"/>
      <c r="I28" s="1041"/>
      <c r="J28" s="1043"/>
      <c r="K28" s="25"/>
      <c r="L28" s="34"/>
      <c r="M28" s="372"/>
      <c r="N28" s="1046">
        <v>0</v>
      </c>
      <c r="O28" s="1053" t="str">
        <f>IF(N28&gt;0,INDEX(В!$D$11:$D$120,N28+(N28-1),1)," ")</f>
        <v xml:space="preserve"> </v>
      </c>
      <c r="P28" s="21"/>
      <c r="R28" s="20"/>
      <c r="S28" s="29"/>
      <c r="T28" s="118"/>
      <c r="U28" s="26"/>
      <c r="Z28" s="26"/>
    </row>
    <row r="29" spans="1:29" ht="30" customHeight="1" thickTop="1">
      <c r="B29" s="163"/>
      <c r="C29" s="1047">
        <v>8</v>
      </c>
      <c r="D29" s="264" t="str">
        <f>В!D25</f>
        <v>ДАРЖАА Алдынай</v>
      </c>
      <c r="E29" s="131" t="str">
        <f>В!G25</f>
        <v>КМС</v>
      </c>
      <c r="K29" s="26"/>
      <c r="M29" s="373"/>
      <c r="N29" s="1046"/>
      <c r="O29" s="1053"/>
      <c r="P29" s="25"/>
      <c r="R29" s="20"/>
      <c r="S29" s="29"/>
      <c r="T29" s="118"/>
      <c r="U29" s="26"/>
      <c r="Z29" s="26"/>
    </row>
    <row r="30" spans="1:29" ht="30" customHeight="1">
      <c r="B30" s="348"/>
      <c r="C30" s="1048"/>
      <c r="D30" s="261" t="str">
        <f>В!I25</f>
        <v>Республика Тыва</v>
      </c>
      <c r="E30" s="190" t="str">
        <f>В!H25</f>
        <v>24.03.2000</v>
      </c>
      <c r="F30" s="25"/>
      <c r="G30" s="21"/>
      <c r="H30" s="372"/>
      <c r="I30" s="1046">
        <v>0</v>
      </c>
      <c r="J30" s="1058" t="str">
        <f>IF(I30&gt;0,INDEX(В!$D$11:$D$120,I30+(I30-1),1)," ")</f>
        <v xml:space="preserve"> </v>
      </c>
      <c r="K30" s="34"/>
      <c r="M30" s="20"/>
      <c r="N30" s="110"/>
      <c r="O30" s="118"/>
      <c r="P30" s="26"/>
      <c r="R30" s="372"/>
      <c r="S30" s="1046">
        <v>0</v>
      </c>
      <c r="T30" s="1053" t="str">
        <f>IF(S30&gt;0,INDEX(В!$D$11:$D$120,S30+(S30-1),1)," ")</f>
        <v xml:space="preserve"> </v>
      </c>
      <c r="U30" s="22"/>
      <c r="Z30" s="26"/>
    </row>
    <row r="31" spans="1:29" ht="30" customHeight="1">
      <c r="B31" s="122"/>
      <c r="C31" s="1051">
        <v>9</v>
      </c>
      <c r="D31" s="265" t="str">
        <f>В!D27</f>
        <v>САГАЛАКОВА Алена</v>
      </c>
      <c r="E31" s="115" t="str">
        <f>В!G27</f>
        <v>КМС</v>
      </c>
      <c r="F31" s="22"/>
      <c r="H31" s="373"/>
      <c r="I31" s="1046"/>
      <c r="J31" s="1058"/>
      <c r="Q31" s="35"/>
      <c r="R31" s="373"/>
      <c r="S31" s="1046"/>
      <c r="T31" s="1053"/>
      <c r="U31" s="47"/>
      <c r="Z31" s="26"/>
    </row>
    <row r="32" spans="1:29" ht="30" customHeight="1" thickBot="1">
      <c r="A32" s="428"/>
      <c r="B32" s="371"/>
      <c r="C32" s="1052"/>
      <c r="D32" s="484" t="str">
        <f>В!I27</f>
        <v>Республика Хакасия</v>
      </c>
      <c r="E32" s="191" t="str">
        <f>В!H27</f>
        <v>24.04.2002</v>
      </c>
      <c r="P32" s="26"/>
      <c r="Z32" s="26"/>
      <c r="AA32" s="105"/>
      <c r="AB32" s="105"/>
      <c r="AC32" s="105"/>
    </row>
    <row r="33" spans="1:29" ht="30" customHeight="1" thickTop="1">
      <c r="A33" s="1040"/>
      <c r="B33" s="413"/>
      <c r="C33" s="930">
        <v>10</v>
      </c>
      <c r="D33" s="264" t="str">
        <f>В!D29</f>
        <v>БУДЕГЕЧИ Снежана</v>
      </c>
      <c r="E33" s="131" t="str">
        <f>В!G29</f>
        <v>КМС</v>
      </c>
      <c r="M33" s="20"/>
      <c r="N33" s="110"/>
      <c r="O33" s="118"/>
      <c r="P33" s="26"/>
      <c r="Z33" s="26"/>
      <c r="AA33" s="105"/>
      <c r="AB33" s="105"/>
      <c r="AC33" s="105"/>
    </row>
    <row r="34" spans="1:29" ht="30" customHeight="1">
      <c r="A34" s="1022"/>
      <c r="B34" s="412"/>
      <c r="C34" s="931"/>
      <c r="D34" s="261" t="str">
        <f>В!I29</f>
        <v>Республика Хакасия</v>
      </c>
      <c r="E34" s="190" t="str">
        <f>В!H29</f>
        <v>23.12.2004</v>
      </c>
      <c r="F34" s="25"/>
      <c r="G34" s="21"/>
      <c r="H34" s="372"/>
      <c r="I34" s="1046">
        <v>0</v>
      </c>
      <c r="J34" s="1058" t="str">
        <f>IF(I34&gt;0,INDEX(В!$D$11:$D$120,I34+(I34-1),1)," ")</f>
        <v xml:space="preserve"> </v>
      </c>
      <c r="K34" s="21"/>
      <c r="P34" s="26"/>
      <c r="Z34" s="26"/>
      <c r="AA34" s="105"/>
      <c r="AB34" s="105"/>
      <c r="AC34" s="105"/>
    </row>
    <row r="35" spans="1:29" ht="30" customHeight="1">
      <c r="A35" s="1022"/>
      <c r="B35" s="412"/>
      <c r="C35" s="931">
        <v>11</v>
      </c>
      <c r="D35" s="265" t="str">
        <f>В!D31</f>
        <v>АБРАМОВА Нина</v>
      </c>
      <c r="E35" s="115" t="str">
        <f>В!G31</f>
        <v>КМС</v>
      </c>
      <c r="F35" s="22"/>
      <c r="H35" s="373"/>
      <c r="I35" s="1046"/>
      <c r="J35" s="1058"/>
      <c r="K35" s="35"/>
      <c r="P35" s="26"/>
      <c r="Z35" s="26"/>
    </row>
    <row r="36" spans="1:29" ht="30" customHeight="1" thickBot="1">
      <c r="A36" s="1039"/>
      <c r="B36" s="416"/>
      <c r="C36" s="932"/>
      <c r="D36" s="484" t="str">
        <f>В!I31</f>
        <v>Республика Хакасия</v>
      </c>
      <c r="E36" s="191" t="str">
        <f>В!H31</f>
        <v>13.06.2001</v>
      </c>
      <c r="L36" s="21"/>
      <c r="M36" s="372"/>
      <c r="N36" s="1046">
        <v>0</v>
      </c>
      <c r="O36" s="1053" t="str">
        <f>IF(N36&gt;0,INDEX(В!$D$11:$D$120,N36+(N36-1),1)," ")</f>
        <v xml:space="preserve"> </v>
      </c>
      <c r="P36" s="22"/>
      <c r="Z36" s="26"/>
    </row>
    <row r="37" spans="1:29" ht="30" customHeight="1" thickTop="1" thickBot="1">
      <c r="B37" s="1000" t="s">
        <v>232</v>
      </c>
      <c r="C37" s="1047">
        <v>12</v>
      </c>
      <c r="D37" s="264" t="str">
        <f>В!D33</f>
        <v>ЧЕПСАРАКОВА Валерия</v>
      </c>
      <c r="E37" s="131" t="str">
        <f>В!G33</f>
        <v>МСМК</v>
      </c>
      <c r="H37" s="372"/>
      <c r="I37" s="1046">
        <v>12</v>
      </c>
      <c r="J37" s="1058" t="str">
        <f>IF(I37&gt;0,INDEX(В!$D$11:$D$120,I37+(I37-1),1)," ")</f>
        <v>ЧЕПСАРАКОВА Валерия</v>
      </c>
      <c r="K37" s="34"/>
      <c r="M37" s="373"/>
      <c r="N37" s="1046"/>
      <c r="O37" s="1053"/>
      <c r="P37" s="47"/>
      <c r="Z37" s="26"/>
      <c r="AA37" s="105"/>
      <c r="AB37" s="900" t="s">
        <v>204</v>
      </c>
      <c r="AC37" s="900"/>
    </row>
    <row r="38" spans="1:29" ht="30" customHeight="1" thickBot="1">
      <c r="B38" s="966"/>
      <c r="C38" s="1084"/>
      <c r="D38" s="484" t="str">
        <f>В!I33</f>
        <v>Республика Хакасия</v>
      </c>
      <c r="E38" s="191" t="str">
        <f>В!H33</f>
        <v>31.01.1989</v>
      </c>
      <c r="H38" s="373"/>
      <c r="I38" s="1046"/>
      <c r="J38" s="1058"/>
      <c r="K38" s="432"/>
      <c r="L38" s="432"/>
      <c r="M38" s="432"/>
      <c r="N38" s="432"/>
      <c r="O38" s="432"/>
      <c r="P38" s="432"/>
      <c r="Q38" s="432"/>
      <c r="R38" s="432"/>
      <c r="S38" s="432"/>
      <c r="T38" s="432"/>
      <c r="U38" s="432"/>
      <c r="V38" s="432"/>
      <c r="W38" s="432"/>
      <c r="X38" s="432"/>
      <c r="Y38" s="432"/>
      <c r="Z38" s="26"/>
      <c r="AA38" s="275"/>
      <c r="AB38" s="1137">
        <v>0</v>
      </c>
      <c r="AC38" s="1139" t="str">
        <f>IF(AB38&gt;0,INDEX(В!$D$11:$D$120,AB38+(AB38-1),1)," ")</f>
        <v xml:space="preserve"> </v>
      </c>
    </row>
    <row r="39" spans="1:29" ht="30" customHeight="1" thickTop="1" thickBot="1">
      <c r="B39" s="1000" t="s">
        <v>232</v>
      </c>
      <c r="C39" s="1047">
        <v>13</v>
      </c>
      <c r="D39" s="264" t="str">
        <f>В!D35</f>
        <v>ФИО13</v>
      </c>
      <c r="E39" s="131" t="str">
        <f>В!G35</f>
        <v>р13</v>
      </c>
      <c r="H39" s="122"/>
      <c r="I39" s="1041">
        <v>13</v>
      </c>
      <c r="J39" s="1042" t="str">
        <f>D39</f>
        <v>ФИО13</v>
      </c>
      <c r="M39" s="3"/>
      <c r="N39" s="3"/>
      <c r="O39" s="3"/>
      <c r="R39" s="860"/>
      <c r="S39" s="860"/>
      <c r="T39" s="860"/>
      <c r="Z39" s="26"/>
      <c r="AA39" s="105"/>
      <c r="AB39" s="1138"/>
      <c r="AC39" s="1140"/>
    </row>
    <row r="40" spans="1:29" ht="30" customHeight="1" thickBot="1">
      <c r="A40" s="424"/>
      <c r="B40" s="966"/>
      <c r="C40" s="1084"/>
      <c r="D40" s="484" t="str">
        <f>В!I35</f>
        <v>город13</v>
      </c>
      <c r="E40" s="191" t="str">
        <f>В!H35</f>
        <v>дата13</v>
      </c>
      <c r="H40" s="348"/>
      <c r="I40" s="1041"/>
      <c r="J40" s="1043"/>
      <c r="K40" s="25"/>
      <c r="L40" s="21"/>
      <c r="M40" s="372"/>
      <c r="N40" s="1046">
        <v>0</v>
      </c>
      <c r="O40" s="1053" t="str">
        <f>IF(N40&gt;0,INDEX(В!$D$11:$D$120,N40+(N40-1),1)," ")</f>
        <v xml:space="preserve"> </v>
      </c>
      <c r="Z40" s="274"/>
      <c r="AA40" s="105"/>
      <c r="AB40" s="105"/>
      <c r="AC40" s="105"/>
    </row>
    <row r="41" spans="1:29" ht="30" customHeight="1" thickTop="1">
      <c r="A41" s="1022"/>
      <c r="B41" s="413"/>
      <c r="C41" s="1047">
        <v>14</v>
      </c>
      <c r="D41" s="264" t="str">
        <f>В!D37</f>
        <v>ФИО14</v>
      </c>
      <c r="E41" s="131" t="str">
        <f>В!G37</f>
        <v>р14</v>
      </c>
      <c r="K41" s="26"/>
      <c r="M41" s="373"/>
      <c r="N41" s="1046"/>
      <c r="O41" s="1053"/>
      <c r="P41" s="25"/>
      <c r="Z41" s="274"/>
      <c r="AA41" s="105"/>
      <c r="AB41" s="105"/>
      <c r="AC41" s="105"/>
    </row>
    <row r="42" spans="1:29" ht="30" customHeight="1">
      <c r="A42" s="1022"/>
      <c r="B42" s="412"/>
      <c r="C42" s="1051"/>
      <c r="D42" s="260" t="str">
        <f>В!I37</f>
        <v>город14</v>
      </c>
      <c r="E42" s="244" t="str">
        <f>В!H37</f>
        <v>дата14</v>
      </c>
      <c r="F42" s="35"/>
      <c r="G42" s="34"/>
      <c r="H42" s="122"/>
      <c r="I42" s="1041">
        <v>0</v>
      </c>
      <c r="J42" s="1042" t="str">
        <f>IF(I42&gt;0,INDEX(В!$D$11:$D$120,I42+(I42-1),1)," ")</f>
        <v xml:space="preserve"> </v>
      </c>
      <c r="K42" s="22"/>
      <c r="M42" s="20"/>
      <c r="N42" s="110"/>
      <c r="O42" s="118"/>
      <c r="P42" s="26"/>
      <c r="Z42" s="274"/>
      <c r="AA42" s="105"/>
      <c r="AB42" s="105"/>
      <c r="AC42" s="105"/>
    </row>
    <row r="43" spans="1:29" ht="30" customHeight="1">
      <c r="A43" s="1022"/>
      <c r="B43" s="412"/>
      <c r="C43" s="1051">
        <v>15</v>
      </c>
      <c r="D43" s="265" t="str">
        <f>В!D39</f>
        <v>ФИО15</v>
      </c>
      <c r="E43" s="115" t="str">
        <f>В!G39</f>
        <v>р15</v>
      </c>
      <c r="F43" s="34"/>
      <c r="H43" s="348"/>
      <c r="I43" s="1041"/>
      <c r="J43" s="1043"/>
      <c r="M43" s="20"/>
      <c r="N43" s="110"/>
      <c r="O43" s="118"/>
      <c r="P43" s="26"/>
      <c r="Z43" s="274"/>
      <c r="AA43" s="105"/>
      <c r="AB43" s="105"/>
      <c r="AC43" s="105"/>
    </row>
    <row r="44" spans="1:29" ht="30" customHeight="1" thickBot="1">
      <c r="A44" s="1039"/>
      <c r="B44" s="416"/>
      <c r="C44" s="1052"/>
      <c r="D44" s="484" t="str">
        <f>В!I39</f>
        <v>город15</v>
      </c>
      <c r="E44" s="191" t="str">
        <f>В!H39</f>
        <v>дата15</v>
      </c>
      <c r="P44" s="26"/>
      <c r="Q44" s="22"/>
      <c r="R44" s="372"/>
      <c r="S44" s="1046">
        <v>0</v>
      </c>
      <c r="T44" s="1053" t="str">
        <f>IF(S44&gt;0,INDEX(В!$D$11:$D$120,S44+(S44-1),1)," ")</f>
        <v xml:space="preserve"> </v>
      </c>
      <c r="X44" s="860"/>
      <c r="Y44" s="860"/>
      <c r="Z44" s="274"/>
      <c r="AA44" s="105"/>
      <c r="AB44" s="105"/>
      <c r="AC44" s="105"/>
    </row>
    <row r="45" spans="1:29" ht="30" customHeight="1" thickTop="1">
      <c r="B45" s="163"/>
      <c r="C45" s="1047">
        <v>16</v>
      </c>
      <c r="D45" s="264" t="str">
        <f>В!D41</f>
        <v>ФИО16</v>
      </c>
      <c r="E45" s="131" t="str">
        <f>В!G41</f>
        <v>р16</v>
      </c>
      <c r="P45" s="26"/>
      <c r="R45" s="373"/>
      <c r="S45" s="1046"/>
      <c r="T45" s="1053"/>
      <c r="U45" s="25"/>
      <c r="Z45" s="274"/>
      <c r="AA45" s="105"/>
      <c r="AB45" s="105"/>
      <c r="AC45" s="105"/>
    </row>
    <row r="46" spans="1:29" ht="30" customHeight="1">
      <c r="B46" s="348"/>
      <c r="C46" s="1048"/>
      <c r="D46" s="261" t="str">
        <f>В!I41</f>
        <v>город16</v>
      </c>
      <c r="E46" s="190" t="str">
        <f>В!H41</f>
        <v>дата16</v>
      </c>
      <c r="F46" s="35"/>
      <c r="G46" s="34"/>
      <c r="H46" s="122"/>
      <c r="I46" s="1041">
        <v>0</v>
      </c>
      <c r="J46" s="1042" t="str">
        <f>IF(I46&gt;0,INDEX(В!$D$11:$D$120,I46+(I46-1),1)," ")</f>
        <v xml:space="preserve"> </v>
      </c>
      <c r="K46" s="21"/>
      <c r="M46" s="89"/>
      <c r="N46" s="220"/>
      <c r="O46" s="226"/>
      <c r="P46" s="26"/>
      <c r="T46" s="119"/>
      <c r="U46" s="26"/>
      <c r="Z46" s="274"/>
      <c r="AA46" s="105"/>
      <c r="AB46" s="105"/>
      <c r="AC46" s="105"/>
    </row>
    <row r="47" spans="1:29" ht="30" customHeight="1">
      <c r="B47" s="122"/>
      <c r="C47" s="1048">
        <v>17</v>
      </c>
      <c r="D47" s="265" t="str">
        <f>В!D43</f>
        <v>ФИО17</v>
      </c>
      <c r="E47" s="115" t="str">
        <f>В!G43</f>
        <v>р17</v>
      </c>
      <c r="F47" s="34"/>
      <c r="H47" s="348"/>
      <c r="I47" s="1041"/>
      <c r="J47" s="1043"/>
      <c r="L47" s="21"/>
      <c r="M47" s="372"/>
      <c r="N47" s="1046">
        <v>0</v>
      </c>
      <c r="O47" s="1053" t="str">
        <f>IF(N47&gt;0,INDEX(В!$D$11:$D$120,N47+(N47-1),1)," ")</f>
        <v xml:space="preserve"> </v>
      </c>
      <c r="P47" s="34"/>
      <c r="T47" s="119"/>
      <c r="U47" s="26"/>
      <c r="Z47" s="274"/>
      <c r="AA47" s="105"/>
      <c r="AB47" s="105"/>
      <c r="AC47" s="105"/>
    </row>
    <row r="48" spans="1:29" ht="30" customHeight="1" thickBot="1">
      <c r="A48" s="428"/>
      <c r="B48" s="371"/>
      <c r="C48" s="1084"/>
      <c r="D48" s="484" t="str">
        <f>В!I43</f>
        <v>город17</v>
      </c>
      <c r="E48" s="191" t="str">
        <f>В!H43</f>
        <v>дата17</v>
      </c>
      <c r="H48" s="20"/>
      <c r="I48" s="110"/>
      <c r="J48" s="228" t="str">
        <f>IF(I48&gt;0,INDEX(В!$D$11:$D$120,I48+(I48-1),1)," ")</f>
        <v xml:space="preserve"> </v>
      </c>
      <c r="K48" s="431"/>
      <c r="M48" s="501"/>
      <c r="N48" s="1100"/>
      <c r="O48" s="1214"/>
      <c r="T48" s="119"/>
      <c r="U48" s="26"/>
      <c r="Z48" s="274"/>
    </row>
    <row r="49" spans="1:26" ht="30" customHeight="1" thickTop="1">
      <c r="B49" s="1000" t="s">
        <v>232</v>
      </c>
      <c r="C49" s="1047">
        <v>18</v>
      </c>
      <c r="D49" s="264" t="str">
        <f>В!D45</f>
        <v>ФИО18</v>
      </c>
      <c r="E49" s="131" t="str">
        <f>В!G45</f>
        <v>р18</v>
      </c>
      <c r="H49" s="122"/>
      <c r="I49" s="1041">
        <v>18</v>
      </c>
      <c r="J49" s="1219" t="str">
        <f>D49</f>
        <v>ФИО18</v>
      </c>
      <c r="M49" s="20"/>
      <c r="N49" s="110"/>
      <c r="O49" s="118"/>
      <c r="T49" s="119"/>
      <c r="U49" s="26"/>
      <c r="X49" s="1050"/>
      <c r="Y49" s="1050"/>
      <c r="Z49" s="274"/>
    </row>
    <row r="50" spans="1:26" ht="30" customHeight="1">
      <c r="B50" s="1001"/>
      <c r="C50" s="1048"/>
      <c r="D50" s="261" t="str">
        <f>В!I45</f>
        <v>город18</v>
      </c>
      <c r="E50" s="190" t="str">
        <f>В!H45</f>
        <v>дата18</v>
      </c>
      <c r="H50" s="348"/>
      <c r="I50" s="1041"/>
      <c r="J50" s="1220"/>
      <c r="U50" s="26"/>
      <c r="V50" s="21"/>
      <c r="W50" s="71"/>
      <c r="X50" s="1046">
        <v>0</v>
      </c>
      <c r="Y50" s="1053" t="str">
        <f>IF(X50&gt;0,INDEX(В!$D$11:$D$120,X50+(X50-1),1)," ")</f>
        <v xml:space="preserve"> </v>
      </c>
      <c r="Z50" s="276"/>
    </row>
    <row r="51" spans="1:26" ht="30" customHeight="1" thickBot="1">
      <c r="B51" s="1044" t="s">
        <v>232</v>
      </c>
      <c r="C51" s="1048">
        <v>19</v>
      </c>
      <c r="D51" s="265" t="str">
        <f>В!D47</f>
        <v>ФИО19</v>
      </c>
      <c r="E51" s="115" t="str">
        <f>В!G47</f>
        <v>р19</v>
      </c>
      <c r="F51" s="54"/>
      <c r="H51" s="163"/>
      <c r="I51" s="1049">
        <v>19</v>
      </c>
      <c r="J51" s="1042" t="str">
        <f>D51</f>
        <v>ФИО19</v>
      </c>
      <c r="K51" s="1"/>
      <c r="R51" s="20"/>
      <c r="S51" s="29"/>
      <c r="T51" s="118"/>
      <c r="U51" s="26"/>
      <c r="X51" s="1046"/>
      <c r="Y51" s="1053"/>
    </row>
    <row r="52" spans="1:26" ht="30" customHeight="1" thickBot="1">
      <c r="A52" s="424"/>
      <c r="B52" s="1045"/>
      <c r="C52" s="1084"/>
      <c r="D52" s="484" t="str">
        <f>В!I47</f>
        <v>город19</v>
      </c>
      <c r="E52" s="191" t="str">
        <f>В!H47</f>
        <v>дата19</v>
      </c>
      <c r="F52" s="54"/>
      <c r="H52" s="348"/>
      <c r="I52" s="1041"/>
      <c r="J52" s="1043"/>
      <c r="K52" s="25"/>
      <c r="L52" s="34"/>
      <c r="M52" s="372"/>
      <c r="N52" s="1046">
        <v>0</v>
      </c>
      <c r="O52" s="1053" t="str">
        <f>IF(N52&gt;0,INDEX(В!$D$11:$D$120,N52+(N52-1),1)," ")</f>
        <v xml:space="preserve"> </v>
      </c>
      <c r="P52" s="21"/>
      <c r="R52" s="20"/>
      <c r="S52" s="29"/>
      <c r="T52" s="118"/>
      <c r="U52" s="26"/>
    </row>
    <row r="53" spans="1:26" ht="30" customHeight="1" thickTop="1">
      <c r="B53" s="163"/>
      <c r="C53" s="1047">
        <v>20</v>
      </c>
      <c r="D53" s="264" t="str">
        <f>В!D49</f>
        <v>ФИО20</v>
      </c>
      <c r="E53" s="131" t="str">
        <f>В!G49</f>
        <v>р20</v>
      </c>
      <c r="K53" s="26"/>
      <c r="M53" s="373"/>
      <c r="N53" s="1046"/>
      <c r="O53" s="1053"/>
      <c r="P53" s="25"/>
      <c r="R53" s="20"/>
      <c r="S53" s="29"/>
      <c r="T53" s="118"/>
      <c r="U53" s="26"/>
    </row>
    <row r="54" spans="1:26" ht="30" customHeight="1">
      <c r="B54" s="348"/>
      <c r="C54" s="1048"/>
      <c r="D54" s="261" t="str">
        <f>В!I49</f>
        <v>город20</v>
      </c>
      <c r="E54" s="190" t="str">
        <f>В!H49</f>
        <v>дата20</v>
      </c>
      <c r="F54" s="25"/>
      <c r="G54" s="21"/>
      <c r="H54" s="372"/>
      <c r="I54" s="1046">
        <v>0</v>
      </c>
      <c r="J54" s="1058" t="str">
        <f>IF(I54&gt;0,INDEX(В!$D$11:$D$120,I54+(I54-1),1)," ")</f>
        <v xml:space="preserve"> </v>
      </c>
      <c r="K54" s="34"/>
      <c r="M54" s="20"/>
      <c r="N54" s="110"/>
      <c r="O54" s="118"/>
      <c r="P54" s="26"/>
      <c r="R54" s="372"/>
      <c r="S54" s="1046">
        <v>0</v>
      </c>
      <c r="T54" s="1053" t="str">
        <f>IF(S54&gt;0,INDEX(В!$D$11:$D$120,S54+(S54-1),1)," ")</f>
        <v xml:space="preserve"> </v>
      </c>
      <c r="U54" s="22"/>
    </row>
    <row r="55" spans="1:26" ht="30" customHeight="1">
      <c r="B55" s="122"/>
      <c r="C55" s="1048">
        <v>21</v>
      </c>
      <c r="D55" s="265" t="str">
        <f>В!D51</f>
        <v>ФИО21</v>
      </c>
      <c r="E55" s="115" t="str">
        <f>В!G51</f>
        <v>р21</v>
      </c>
      <c r="F55" s="22"/>
      <c r="H55" s="373"/>
      <c r="I55" s="1046"/>
      <c r="J55" s="1058"/>
      <c r="Q55" s="35"/>
      <c r="R55" s="373"/>
      <c r="S55" s="1046"/>
      <c r="T55" s="1053"/>
      <c r="U55" s="47"/>
    </row>
    <row r="56" spans="1:26" ht="30" customHeight="1" thickBot="1">
      <c r="A56" s="428"/>
      <c r="B56" s="371"/>
      <c r="C56" s="1084"/>
      <c r="D56" s="484" t="str">
        <f>В!I51</f>
        <v>город21</v>
      </c>
      <c r="E56" s="191" t="str">
        <f>В!H51</f>
        <v>дата21</v>
      </c>
      <c r="P56" s="26"/>
    </row>
    <row r="57" spans="1:26" ht="30" customHeight="1" thickTop="1">
      <c r="A57" s="1040"/>
      <c r="B57" s="413"/>
      <c r="C57" s="1047">
        <v>22</v>
      </c>
      <c r="D57" s="264" t="str">
        <f>В!D53</f>
        <v>ФИО22</v>
      </c>
      <c r="E57" s="131" t="str">
        <f>В!G53</f>
        <v>р22</v>
      </c>
      <c r="M57" s="20"/>
      <c r="N57" s="110"/>
      <c r="O57" s="118"/>
      <c r="P57" s="26"/>
    </row>
    <row r="58" spans="1:26" ht="30" customHeight="1">
      <c r="A58" s="1022"/>
      <c r="B58" s="412"/>
      <c r="C58" s="1048"/>
      <c r="D58" s="261" t="str">
        <f>В!I53</f>
        <v>город22</v>
      </c>
      <c r="E58" s="190" t="str">
        <f>В!H53</f>
        <v>дата22</v>
      </c>
      <c r="F58" s="25"/>
      <c r="G58" s="21"/>
      <c r="H58" s="372"/>
      <c r="I58" s="1046">
        <v>0</v>
      </c>
      <c r="J58" s="1058" t="str">
        <f>IF(I58&gt;0,INDEX(В!$D$11:$D$120,I58+(I58-1),1)," ")</f>
        <v xml:space="preserve"> </v>
      </c>
      <c r="K58" s="21"/>
      <c r="P58" s="26"/>
    </row>
    <row r="59" spans="1:26" ht="30" customHeight="1">
      <c r="A59" s="1022"/>
      <c r="B59" s="412"/>
      <c r="C59" s="1048">
        <v>23</v>
      </c>
      <c r="D59" s="265" t="str">
        <f>В!D55</f>
        <v>ФИО23</v>
      </c>
      <c r="E59" s="115" t="str">
        <f>В!G55</f>
        <v>р23</v>
      </c>
      <c r="F59" s="22"/>
      <c r="H59" s="373"/>
      <c r="I59" s="1046"/>
      <c r="J59" s="1058"/>
      <c r="K59" s="35"/>
      <c r="P59" s="26"/>
    </row>
    <row r="60" spans="1:26" ht="30" customHeight="1" thickBot="1">
      <c r="A60" s="1039"/>
      <c r="B60" s="416"/>
      <c r="C60" s="1084"/>
      <c r="D60" s="484" t="str">
        <f>В!I55</f>
        <v>город23</v>
      </c>
      <c r="E60" s="191" t="str">
        <f>В!H55</f>
        <v>дата23</v>
      </c>
      <c r="L60" s="21"/>
      <c r="M60" s="372"/>
      <c r="N60" s="1046">
        <v>0</v>
      </c>
      <c r="O60" s="1053" t="str">
        <f>IF(N60&gt;0,INDEX(В!$D$11:$D$120,N60+(N60-1),1)," ")</f>
        <v xml:space="preserve"> </v>
      </c>
      <c r="P60" s="22"/>
    </row>
    <row r="61" spans="1:26" ht="30" customHeight="1" thickTop="1">
      <c r="B61" s="1000" t="s">
        <v>232</v>
      </c>
      <c r="C61" s="1047">
        <v>24</v>
      </c>
      <c r="D61" s="264" t="str">
        <f>В!D57</f>
        <v>ФИО24</v>
      </c>
      <c r="E61" s="131" t="str">
        <f>В!G57</f>
        <v>р24</v>
      </c>
      <c r="H61" s="372"/>
      <c r="I61" s="1046">
        <v>24</v>
      </c>
      <c r="J61" s="1058" t="str">
        <f>D61</f>
        <v>ФИО24</v>
      </c>
      <c r="K61" s="34"/>
      <c r="M61" s="373"/>
      <c r="N61" s="1046"/>
      <c r="O61" s="1053"/>
      <c r="P61" s="47"/>
    </row>
    <row r="62" spans="1:26" ht="30" customHeight="1" thickBot="1">
      <c r="B62" s="1001"/>
      <c r="C62" s="1048"/>
      <c r="D62" s="261" t="str">
        <f>В!I57</f>
        <v>город24</v>
      </c>
      <c r="E62" s="190" t="str">
        <f>В!H57</f>
        <v>дата24</v>
      </c>
      <c r="H62" s="373"/>
      <c r="I62" s="1046"/>
      <c r="J62" s="1058"/>
    </row>
    <row r="63" spans="1:26" ht="24" hidden="1" customHeight="1" thickBot="1">
      <c r="B63" s="27"/>
      <c r="C63" s="55"/>
      <c r="D63" s="56"/>
      <c r="E63" s="57"/>
      <c r="H63" s="20"/>
      <c r="I63" s="20"/>
      <c r="J63" s="20"/>
    </row>
    <row r="64" spans="1:26" ht="10.5" hidden="1" customHeight="1" thickBot="1">
      <c r="B64" s="60"/>
      <c r="C64" s="66"/>
      <c r="D64" s="67"/>
      <c r="E64" s="68"/>
      <c r="F64" s="40"/>
      <c r="G64" s="40"/>
      <c r="H64" s="61"/>
      <c r="I64" s="61"/>
      <c r="J64" s="61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1"/>
    </row>
    <row r="65" spans="2:30" ht="24" customHeight="1" thickBot="1">
      <c r="B65" s="60"/>
      <c r="C65" s="66"/>
      <c r="D65" s="502" t="s">
        <v>223</v>
      </c>
      <c r="E65" s="503"/>
      <c r="F65" s="503"/>
      <c r="G65" s="503"/>
      <c r="H65" s="502" t="s">
        <v>222</v>
      </c>
      <c r="I65" s="502"/>
      <c r="J65" s="503"/>
      <c r="K65" s="40"/>
      <c r="L65" s="40"/>
      <c r="M65" s="1215" t="s">
        <v>216</v>
      </c>
      <c r="N65" s="1215"/>
      <c r="O65" s="1215"/>
      <c r="P65" s="40"/>
      <c r="Q65" s="40"/>
      <c r="R65" s="40"/>
      <c r="S65" s="40"/>
      <c r="T65" s="40"/>
      <c r="U65" s="41"/>
    </row>
    <row r="66" spans="2:30" ht="6" customHeight="1">
      <c r="B66" s="62"/>
      <c r="C66" s="55"/>
      <c r="D66" s="56"/>
      <c r="E66" s="57"/>
      <c r="H66" s="20"/>
      <c r="I66" s="20"/>
      <c r="J66" s="20"/>
      <c r="U66" s="42"/>
      <c r="W66" s="1197" t="s">
        <v>33</v>
      </c>
      <c r="X66" s="1198"/>
      <c r="Y66" s="957" t="s">
        <v>25</v>
      </c>
      <c r="Z66" s="1143"/>
      <c r="AA66" s="1143"/>
      <c r="AB66" s="1143"/>
      <c r="AC66" s="1144"/>
      <c r="AD66" s="101"/>
    </row>
    <row r="67" spans="2:30" ht="30" customHeight="1" thickBot="1">
      <c r="B67" s="208"/>
      <c r="C67" s="1048">
        <v>0</v>
      </c>
      <c r="D67" s="887" t="str">
        <f>IF(C67&gt;0,INDEX(В!$D$11:$D$120,C67+(C67-1),1)," ")</f>
        <v xml:space="preserve"> </v>
      </c>
      <c r="E67" s="100"/>
      <c r="F67" s="100"/>
      <c r="G67" s="100"/>
      <c r="H67" s="100"/>
      <c r="I67" s="100"/>
      <c r="J67" s="100"/>
      <c r="K67" s="1190" t="s">
        <v>214</v>
      </c>
      <c r="L67" s="1190"/>
      <c r="M67" s="1190"/>
      <c r="N67" s="1190"/>
      <c r="O67" s="1190"/>
      <c r="P67" s="1190"/>
      <c r="U67" s="42"/>
      <c r="W67" s="1199"/>
      <c r="X67" s="839"/>
      <c r="Y67" s="958"/>
      <c r="Z67" s="1145"/>
      <c r="AA67" s="1145"/>
      <c r="AB67" s="1145"/>
      <c r="AC67" s="1146"/>
      <c r="AD67" s="101"/>
    </row>
    <row r="68" spans="2:30" ht="30" customHeight="1">
      <c r="B68" s="209"/>
      <c r="C68" s="1048"/>
      <c r="D68" s="887"/>
      <c r="E68" s="50"/>
      <c r="F68" s="21"/>
      <c r="G68" s="22"/>
      <c r="H68" s="197"/>
      <c r="I68" s="1119">
        <v>0</v>
      </c>
      <c r="J68" s="887" t="str">
        <f>IF(I68&gt;0,INDEX(В!$D$11:$D$120,I68+(I68-1),1)," ")</f>
        <v xml:space="preserve"> </v>
      </c>
      <c r="M68" s="36"/>
      <c r="N68" s="69"/>
      <c r="O68" s="37"/>
      <c r="U68" s="42"/>
      <c r="W68" s="1077">
        <v>1</v>
      </c>
      <c r="X68" s="1078"/>
      <c r="Y68" s="1161" t="str">
        <f>AC38</f>
        <v xml:space="preserve"> </v>
      </c>
      <c r="Z68" s="1162"/>
      <c r="AA68" s="1162"/>
      <c r="AB68" s="1162"/>
      <c r="AC68" s="1163"/>
      <c r="AD68" s="102"/>
    </row>
    <row r="69" spans="2:30" ht="30" customHeight="1" thickBot="1">
      <c r="B69" s="208"/>
      <c r="C69" s="1048">
        <v>0</v>
      </c>
      <c r="D69" s="887" t="str">
        <f>IF(C69&gt;0,INDEX(В!$D$11:$D$120,C69+(C69-1),1)," ")</f>
        <v xml:space="preserve"> </v>
      </c>
      <c r="E69" s="34"/>
      <c r="H69" s="184"/>
      <c r="I69" s="1119"/>
      <c r="J69" s="887"/>
      <c r="K69" s="35"/>
      <c r="L69" s="34"/>
      <c r="M69" s="197"/>
      <c r="N69" s="1119">
        <v>0</v>
      </c>
      <c r="O69" s="887" t="str">
        <f>IF(N69&gt;0,INDEX(В!$D$11:$D$120,N69+(N69-1),1)," ")</f>
        <v xml:space="preserve"> </v>
      </c>
      <c r="S69" s="929" t="s">
        <v>205</v>
      </c>
      <c r="T69" s="929"/>
      <c r="U69" s="42"/>
      <c r="W69" s="1064"/>
      <c r="X69" s="1065"/>
      <c r="Y69" s="1164"/>
      <c r="Z69" s="1165"/>
      <c r="AA69" s="1165"/>
      <c r="AB69" s="1165"/>
      <c r="AC69" s="1166"/>
      <c r="AD69" s="102"/>
    </row>
    <row r="70" spans="2:30" ht="30" customHeight="1">
      <c r="B70" s="209"/>
      <c r="C70" s="1048"/>
      <c r="D70" s="887"/>
      <c r="H70" s="197"/>
      <c r="I70" s="1119">
        <v>0</v>
      </c>
      <c r="J70" s="887" t="str">
        <f>IF(I70&gt;0,INDEX(В!$D$11:$D$120,I70+(I70-1),1)," ")</f>
        <v xml:space="preserve"> </v>
      </c>
      <c r="K70" s="34"/>
      <c r="M70" s="184"/>
      <c r="N70" s="1119"/>
      <c r="O70" s="887"/>
      <c r="P70" s="35"/>
      <c r="Q70" s="1"/>
      <c r="R70" s="71"/>
      <c r="S70" s="1175">
        <v>0</v>
      </c>
      <c r="T70" s="1173" t="str">
        <f>IF(S70&gt;0,INDEX(В!$D$11:$D$120,S70+(S70-1),1)," ")</f>
        <v xml:space="preserve"> </v>
      </c>
      <c r="U70" s="42"/>
      <c r="W70" s="1064">
        <v>2</v>
      </c>
      <c r="X70" s="1065"/>
      <c r="Y70" s="1167"/>
      <c r="Z70" s="1168"/>
      <c r="AA70" s="1168"/>
      <c r="AB70" s="1168"/>
      <c r="AC70" s="1169"/>
    </row>
    <row r="71" spans="2:30" ht="30" customHeight="1" thickBot="1">
      <c r="B71" s="62"/>
      <c r="C71" s="69"/>
      <c r="D71" s="37"/>
      <c r="H71" s="197"/>
      <c r="I71" s="1119"/>
      <c r="J71" s="887"/>
      <c r="M71" s="197"/>
      <c r="N71" s="1119">
        <v>0</v>
      </c>
      <c r="O71" s="887" t="str">
        <f>IF(N71&gt;0,INDEX(В!$D$11:$D$120,N71+(N71-1),1)," ")</f>
        <v xml:space="preserve"> </v>
      </c>
      <c r="P71" s="22"/>
      <c r="S71" s="1176"/>
      <c r="T71" s="1174"/>
      <c r="U71" s="42"/>
      <c r="W71" s="1064"/>
      <c r="X71" s="1065"/>
      <c r="Y71" s="1170"/>
      <c r="Z71" s="1171"/>
      <c r="AA71" s="1171"/>
      <c r="AB71" s="1171"/>
      <c r="AC71" s="1172"/>
    </row>
    <row r="72" spans="2:30" ht="30" customHeight="1">
      <c r="B72" s="43"/>
      <c r="D72" s="3"/>
      <c r="H72" s="229"/>
      <c r="I72" s="207"/>
      <c r="J72" s="211"/>
      <c r="M72" s="184"/>
      <c r="N72" s="1119"/>
      <c r="O72" s="887"/>
      <c r="S72" s="105"/>
      <c r="T72" s="105"/>
      <c r="U72" s="42"/>
      <c r="W72" s="1064">
        <v>3</v>
      </c>
      <c r="X72" s="1065"/>
      <c r="Y72" s="1164" t="str">
        <f>T70</f>
        <v xml:space="preserve"> </v>
      </c>
      <c r="Z72" s="1165"/>
      <c r="AA72" s="1165"/>
      <c r="AB72" s="1165"/>
      <c r="AC72" s="1166"/>
      <c r="AD72" s="102"/>
    </row>
    <row r="73" spans="2:30" ht="30" customHeight="1">
      <c r="B73" s="43"/>
      <c r="D73" s="3"/>
      <c r="H73" s="83"/>
      <c r="I73" s="105"/>
      <c r="J73" s="164"/>
      <c r="M73" s="3"/>
      <c r="N73" s="3"/>
      <c r="O73" s="3"/>
      <c r="S73" s="105"/>
      <c r="T73" s="105"/>
      <c r="U73" s="42"/>
      <c r="W73" s="1064"/>
      <c r="X73" s="1065"/>
      <c r="Y73" s="1164"/>
      <c r="Z73" s="1165"/>
      <c r="AA73" s="1165"/>
      <c r="AB73" s="1165"/>
      <c r="AC73" s="1166"/>
      <c r="AD73" s="102"/>
    </row>
    <row r="74" spans="2:30" ht="30" customHeight="1">
      <c r="B74" s="208"/>
      <c r="C74" s="1048">
        <v>0</v>
      </c>
      <c r="D74" s="887" t="str">
        <f>IF(C74&gt;0,INDEX(В!$D$11:$D$120,C74+(C74-1),1)," ")</f>
        <v xml:space="preserve"> </v>
      </c>
      <c r="E74" s="100"/>
      <c r="F74" s="100"/>
      <c r="G74" s="100"/>
      <c r="H74" s="83"/>
      <c r="I74" s="105"/>
      <c r="J74" s="164"/>
      <c r="K74" s="1190" t="s">
        <v>215</v>
      </c>
      <c r="L74" s="1190"/>
      <c r="M74" s="1190"/>
      <c r="N74" s="1190"/>
      <c r="O74" s="1190"/>
      <c r="P74" s="1190"/>
      <c r="S74" s="105"/>
      <c r="T74" s="105"/>
      <c r="U74" s="42"/>
      <c r="W74" s="1064">
        <v>3</v>
      </c>
      <c r="X74" s="1065"/>
      <c r="Y74" s="1167" t="str">
        <f>T77</f>
        <v xml:space="preserve"> </v>
      </c>
      <c r="Z74" s="1168"/>
      <c r="AA74" s="1168"/>
      <c r="AB74" s="1168"/>
      <c r="AC74" s="1169"/>
      <c r="AD74" s="102"/>
    </row>
    <row r="75" spans="2:30" ht="30" customHeight="1">
      <c r="B75" s="209"/>
      <c r="C75" s="1048"/>
      <c r="D75" s="887"/>
      <c r="E75" s="50"/>
      <c r="F75" s="21"/>
      <c r="G75" s="22"/>
      <c r="H75" s="197"/>
      <c r="I75" s="1119">
        <v>0</v>
      </c>
      <c r="J75" s="887" t="str">
        <f>IF(I75&gt;0,INDEX(В!$D$11:$D$120,I75+(I75-1),1)," ")</f>
        <v xml:space="preserve"> </v>
      </c>
      <c r="M75" s="36"/>
      <c r="N75" s="69"/>
      <c r="O75" s="37"/>
      <c r="S75" s="105"/>
      <c r="T75" s="105"/>
      <c r="U75" s="42"/>
      <c r="W75" s="1064"/>
      <c r="X75" s="1065"/>
      <c r="Y75" s="1170"/>
      <c r="Z75" s="1171"/>
      <c r="AA75" s="1171"/>
      <c r="AB75" s="1171"/>
      <c r="AC75" s="1172"/>
      <c r="AD75" s="102"/>
    </row>
    <row r="76" spans="2:30" ht="30" customHeight="1" thickBot="1">
      <c r="B76" s="208"/>
      <c r="C76" s="1048">
        <v>0</v>
      </c>
      <c r="D76" s="887" t="str">
        <f>IF(C76&gt;0,INDEX(В!$D$11:$D$120,C76+(C76-1),1)," ")</f>
        <v xml:space="preserve"> </v>
      </c>
      <c r="E76" s="34"/>
      <c r="H76" s="184"/>
      <c r="I76" s="1119"/>
      <c r="J76" s="887"/>
      <c r="K76" s="35"/>
      <c r="L76" s="21"/>
      <c r="M76" s="197"/>
      <c r="N76" s="1119">
        <v>0</v>
      </c>
      <c r="O76" s="887" t="str">
        <f>IF(N76&gt;0,INDEX(В!$D$11:$D$120,N76+(N76-1),1)," ")</f>
        <v xml:space="preserve"> </v>
      </c>
      <c r="S76" s="929" t="s">
        <v>205</v>
      </c>
      <c r="T76" s="929"/>
      <c r="U76" s="42"/>
      <c r="W76" s="1064">
        <v>5</v>
      </c>
      <c r="X76" s="1065"/>
      <c r="Y76" s="1164"/>
      <c r="Z76" s="1165"/>
      <c r="AA76" s="1165"/>
      <c r="AB76" s="1165"/>
      <c r="AC76" s="1166"/>
    </row>
    <row r="77" spans="2:30" ht="30" customHeight="1">
      <c r="B77" s="209"/>
      <c r="C77" s="1048"/>
      <c r="D77" s="887"/>
      <c r="H77" s="197"/>
      <c r="I77" s="1119">
        <v>0</v>
      </c>
      <c r="J77" s="887" t="str">
        <f>IF(I77&gt;0,INDEX(В!$D$11:$D$120,I77+(I77-1),1)," ")</f>
        <v xml:space="preserve"> </v>
      </c>
      <c r="K77" s="34"/>
      <c r="M77" s="184"/>
      <c r="N77" s="1119"/>
      <c r="O77" s="887"/>
      <c r="P77" s="35"/>
      <c r="Q77" s="1"/>
      <c r="R77" s="71"/>
      <c r="S77" s="1175">
        <v>0</v>
      </c>
      <c r="T77" s="1173" t="str">
        <f>IF(S77&gt;0,INDEX(В!$D$11:$D$120,S77+(S77-1),1)," ")</f>
        <v xml:space="preserve"> </v>
      </c>
      <c r="U77" s="42"/>
      <c r="W77" s="1064"/>
      <c r="X77" s="1065"/>
      <c r="Y77" s="1170"/>
      <c r="Z77" s="1171"/>
      <c r="AA77" s="1171"/>
      <c r="AB77" s="1171"/>
      <c r="AC77" s="1172"/>
    </row>
    <row r="78" spans="2:30" ht="30" customHeight="1" thickBot="1">
      <c r="B78" s="62"/>
      <c r="C78" s="69"/>
      <c r="D78" s="37"/>
      <c r="H78" s="184"/>
      <c r="I78" s="1119"/>
      <c r="J78" s="887"/>
      <c r="M78" s="197"/>
      <c r="N78" s="1119">
        <v>0</v>
      </c>
      <c r="O78" s="887" t="str">
        <f>IF(N78&gt;0,INDEX(В!$D$11:$D$120,N78+(N78-1),1)," ")</f>
        <v xml:space="preserve"> </v>
      </c>
      <c r="P78" s="22"/>
      <c r="S78" s="1176"/>
      <c r="T78" s="1174"/>
      <c r="U78" s="42"/>
      <c r="W78" s="1064">
        <v>5</v>
      </c>
      <c r="X78" s="1065"/>
      <c r="Y78" s="1155"/>
      <c r="Z78" s="1156"/>
      <c r="AA78" s="1156"/>
      <c r="AB78" s="1156"/>
      <c r="AC78" s="1157"/>
    </row>
    <row r="79" spans="2:30" ht="30" customHeight="1" thickBot="1">
      <c r="B79" s="44"/>
      <c r="C79" s="45"/>
      <c r="D79" s="45"/>
      <c r="E79" s="45"/>
      <c r="F79" s="45"/>
      <c r="G79" s="45"/>
      <c r="H79" s="504"/>
      <c r="I79" s="64"/>
      <c r="J79" s="65"/>
      <c r="K79" s="45"/>
      <c r="L79" s="45"/>
      <c r="M79" s="505"/>
      <c r="N79" s="1216"/>
      <c r="O79" s="1217"/>
      <c r="P79" s="45"/>
      <c r="Q79" s="45"/>
      <c r="R79" s="45"/>
      <c r="S79" s="45"/>
      <c r="T79" s="45"/>
      <c r="U79" s="46"/>
      <c r="W79" s="1128"/>
      <c r="X79" s="1129"/>
      <c r="Y79" s="1158"/>
      <c r="Z79" s="1159"/>
      <c r="AA79" s="1159"/>
      <c r="AB79" s="1159"/>
      <c r="AC79" s="1160"/>
    </row>
    <row r="80" spans="2:30" ht="9" hidden="1" customHeight="1" thickBot="1">
      <c r="B80" s="44"/>
      <c r="C80" s="45"/>
      <c r="D80" s="45"/>
      <c r="E80" s="45"/>
      <c r="F80" s="45"/>
      <c r="G80" s="45"/>
      <c r="H80" s="63"/>
      <c r="I80" s="64"/>
      <c r="J80" s="6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6"/>
    </row>
    <row r="81" spans="3:20" ht="24.6" customHeight="1">
      <c r="H81" s="36"/>
      <c r="I81" s="29"/>
      <c r="J81" s="37"/>
    </row>
    <row r="82" spans="3:20" ht="24" customHeight="1">
      <c r="C82" s="103" t="str">
        <f>В!A120</f>
        <v xml:space="preserve">Главный судья соревнований, </v>
      </c>
      <c r="D82" s="103"/>
      <c r="E82" s="103"/>
      <c r="F82" s="103"/>
      <c r="G82" s="103"/>
      <c r="H82" s="103"/>
      <c r="I82" s="103"/>
      <c r="J82" s="104"/>
      <c r="K82" s="104"/>
      <c r="L82" s="1"/>
      <c r="M82" s="104"/>
      <c r="N82" s="104"/>
      <c r="O82" s="104"/>
      <c r="P82" s="103" t="str">
        <f>В!G120</f>
        <v>Ярулин ДФ</v>
      </c>
      <c r="Q82" s="103"/>
      <c r="R82" s="103"/>
      <c r="S82" s="103"/>
      <c r="T82" s="103"/>
    </row>
    <row r="83" spans="3:20" ht="24" customHeight="1">
      <c r="C83" s="103" t="str">
        <f>В!A121</f>
        <v>ССВК</v>
      </c>
      <c r="D83" s="103"/>
      <c r="E83" s="103"/>
      <c r="F83" s="103"/>
      <c r="G83" s="103"/>
      <c r="H83" s="103"/>
      <c r="I83" s="103"/>
      <c r="J83" s="103"/>
      <c r="K83" s="103"/>
      <c r="M83" s="103"/>
      <c r="N83" s="103"/>
      <c r="O83" s="103"/>
      <c r="P83" s="103" t="str">
        <f>В!G121</f>
        <v>г.Новосибирск</v>
      </c>
      <c r="Q83" s="103"/>
      <c r="R83" s="103"/>
      <c r="S83" s="103"/>
      <c r="T83" s="103"/>
    </row>
    <row r="84" spans="3:20" ht="7.15" customHeight="1">
      <c r="C84" s="103"/>
      <c r="D84" s="103"/>
      <c r="E84" s="103"/>
      <c r="F84" s="103"/>
      <c r="G84" s="103"/>
      <c r="H84" s="103"/>
      <c r="I84" s="103"/>
      <c r="J84" s="103"/>
      <c r="K84" s="103"/>
      <c r="M84" s="103"/>
      <c r="N84" s="103"/>
      <c r="O84" s="103"/>
      <c r="P84" s="103"/>
      <c r="Q84" s="103"/>
      <c r="R84" s="103"/>
      <c r="S84" s="103"/>
      <c r="T84" s="103"/>
    </row>
    <row r="85" spans="3:20" ht="16.149999999999999" customHeight="1">
      <c r="C85" s="103"/>
      <c r="D85" s="103"/>
      <c r="E85" s="103"/>
      <c r="F85" s="103"/>
      <c r="G85" s="103"/>
      <c r="H85" s="103"/>
      <c r="I85" s="103"/>
      <c r="J85" s="103"/>
      <c r="K85" s="103"/>
      <c r="M85" s="103"/>
      <c r="N85" s="103"/>
      <c r="O85" s="103"/>
      <c r="P85" s="103"/>
      <c r="Q85" s="103"/>
      <c r="R85" s="103"/>
      <c r="S85" s="103"/>
      <c r="T85" s="103"/>
    </row>
    <row r="86" spans="3:20" ht="24" customHeight="1">
      <c r="C86" s="103" t="str">
        <f>В!A123</f>
        <v>Главный секретарь соревнований,</v>
      </c>
      <c r="D86" s="103"/>
      <c r="E86" s="103"/>
      <c r="F86" s="103"/>
      <c r="G86" s="103"/>
      <c r="H86" s="103"/>
      <c r="I86" s="103"/>
      <c r="J86" s="104"/>
      <c r="K86" s="104"/>
      <c r="L86" s="1"/>
      <c r="M86" s="104"/>
      <c r="N86" s="104"/>
      <c r="O86" s="104"/>
      <c r="P86" s="103" t="str">
        <f>В!G123</f>
        <v>Колокольцова ЕВ</v>
      </c>
      <c r="Q86" s="103"/>
      <c r="R86" s="103"/>
      <c r="S86" s="103"/>
      <c r="T86" s="103"/>
    </row>
    <row r="87" spans="3:20" ht="24" customHeight="1">
      <c r="C87" s="103" t="str">
        <f>В!A124</f>
        <v>ССВК</v>
      </c>
      <c r="D87" s="103"/>
      <c r="E87" s="103"/>
      <c r="F87" s="103"/>
      <c r="G87" s="103"/>
      <c r="H87" s="103"/>
      <c r="I87" s="103"/>
      <c r="J87" s="103"/>
      <c r="K87" s="103"/>
      <c r="M87" s="103"/>
      <c r="N87" s="103"/>
      <c r="O87" s="103"/>
      <c r="P87" s="103" t="str">
        <f>В!G124</f>
        <v>г.Кемерово</v>
      </c>
      <c r="Q87" s="103"/>
      <c r="R87" s="103"/>
      <c r="S87" s="103"/>
      <c r="T87" s="103"/>
    </row>
    <row r="88" spans="3:20" ht="21" customHeight="1">
      <c r="O88" s="2"/>
    </row>
    <row r="89" spans="3:20" ht="21" customHeight="1">
      <c r="O89" s="2"/>
    </row>
    <row r="90" spans="3:20" ht="21" customHeight="1"/>
    <row r="91" spans="3:20" ht="21" customHeight="1"/>
    <row r="92" spans="3:20" ht="21" customHeight="1"/>
    <row r="93" spans="3:20" ht="21" customHeight="1"/>
    <row r="94" spans="3:20" ht="21" customHeight="1">
      <c r="N94" s="75"/>
    </row>
    <row r="95" spans="3:20" ht="21" customHeight="1">
      <c r="N95" s="75"/>
    </row>
    <row r="96" spans="3:20" ht="21" customHeight="1">
      <c r="N96" s="75"/>
      <c r="O96" s="37"/>
    </row>
    <row r="97" spans="8:15" ht="21" customHeight="1">
      <c r="N97" s="75"/>
      <c r="O97" s="37"/>
    </row>
    <row r="98" spans="8:15" ht="21" customHeight="1">
      <c r="N98" s="75"/>
      <c r="O98" s="37"/>
    </row>
    <row r="99" spans="8:15" ht="15" customHeight="1">
      <c r="M99" s="36"/>
      <c r="N99" s="29"/>
      <c r="O99" s="37"/>
    </row>
    <row r="100" spans="8:15" ht="15" customHeight="1">
      <c r="M100" s="36"/>
      <c r="N100" s="29"/>
      <c r="O100" s="37"/>
    </row>
    <row r="101" spans="8:15" ht="18.75">
      <c r="M101" s="36"/>
      <c r="N101" s="38"/>
      <c r="O101" s="39"/>
    </row>
    <row r="102" spans="8:15" ht="18.75">
      <c r="M102" s="36"/>
      <c r="N102" s="38"/>
      <c r="O102" s="39"/>
    </row>
    <row r="104" spans="8:15" ht="15" customHeight="1">
      <c r="H104" s="36"/>
      <c r="I104" s="69"/>
      <c r="J104" s="70"/>
    </row>
    <row r="105" spans="8:15" ht="15" customHeight="1">
      <c r="H105" s="27"/>
      <c r="I105" s="69"/>
      <c r="J105" s="70"/>
      <c r="M105" s="36"/>
      <c r="N105" s="29"/>
      <c r="O105" s="37"/>
    </row>
    <row r="106" spans="8:15" ht="15" customHeight="1">
      <c r="H106" s="36"/>
      <c r="I106" s="69"/>
      <c r="J106" s="70"/>
      <c r="M106" s="27"/>
      <c r="N106" s="29"/>
      <c r="O106" s="37"/>
    </row>
    <row r="107" spans="8:15" ht="15" customHeight="1">
      <c r="H107" s="27"/>
      <c r="I107" s="69"/>
      <c r="J107" s="70"/>
      <c r="M107" s="36"/>
      <c r="N107" s="29"/>
      <c r="O107" s="37"/>
    </row>
    <row r="108" spans="8:15" ht="15" customHeight="1">
      <c r="M108" s="27"/>
      <c r="N108" s="29"/>
      <c r="O108" s="37"/>
    </row>
  </sheetData>
  <mergeCells count="167">
    <mergeCell ref="I54:I55"/>
    <mergeCell ref="J54:J55"/>
    <mergeCell ref="I58:I59"/>
    <mergeCell ref="J58:J59"/>
    <mergeCell ref="N60:N61"/>
    <mergeCell ref="O60:O61"/>
    <mergeCell ref="I61:I62"/>
    <mergeCell ref="J61:J62"/>
    <mergeCell ref="C67:C68"/>
    <mergeCell ref="D67:D68"/>
    <mergeCell ref="I49:I50"/>
    <mergeCell ref="J49:J50"/>
    <mergeCell ref="X49:Y49"/>
    <mergeCell ref="X50:X51"/>
    <mergeCell ref="Y50:Y51"/>
    <mergeCell ref="I51:I52"/>
    <mergeCell ref="J51:J52"/>
    <mergeCell ref="N52:N53"/>
    <mergeCell ref="O52:O53"/>
    <mergeCell ref="B51:B52"/>
    <mergeCell ref="A57:A60"/>
    <mergeCell ref="B61:B62"/>
    <mergeCell ref="I18:I19"/>
    <mergeCell ref="J18:J19"/>
    <mergeCell ref="S20:S21"/>
    <mergeCell ref="T20:T21"/>
    <mergeCell ref="X20:Y20"/>
    <mergeCell ref="I22:I23"/>
    <mergeCell ref="J22:J23"/>
    <mergeCell ref="N23:N24"/>
    <mergeCell ref="O23:O24"/>
    <mergeCell ref="X25:Y25"/>
    <mergeCell ref="X26:X27"/>
    <mergeCell ref="Y26:Y27"/>
    <mergeCell ref="I30:I31"/>
    <mergeCell ref="J30:J31"/>
    <mergeCell ref="S30:S31"/>
    <mergeCell ref="T30:T31"/>
    <mergeCell ref="I34:I35"/>
    <mergeCell ref="J34:J35"/>
    <mergeCell ref="N36:N37"/>
    <mergeCell ref="O36:O37"/>
    <mergeCell ref="I37:I38"/>
    <mergeCell ref="B15:B16"/>
    <mergeCell ref="A17:A20"/>
    <mergeCell ref="B25:B26"/>
    <mergeCell ref="B27:B28"/>
    <mergeCell ref="A33:A36"/>
    <mergeCell ref="B37:B38"/>
    <mergeCell ref="B39:B40"/>
    <mergeCell ref="A41:A44"/>
    <mergeCell ref="B49:B50"/>
    <mergeCell ref="S54:S55"/>
    <mergeCell ref="T54:T55"/>
    <mergeCell ref="W78:X79"/>
    <mergeCell ref="Y78:AC79"/>
    <mergeCell ref="C61:C62"/>
    <mergeCell ref="O76:O77"/>
    <mergeCell ref="S76:T76"/>
    <mergeCell ref="W76:X77"/>
    <mergeCell ref="Y76:AC77"/>
    <mergeCell ref="I77:I78"/>
    <mergeCell ref="J77:J78"/>
    <mergeCell ref="S77:S78"/>
    <mergeCell ref="T77:T78"/>
    <mergeCell ref="N78:N79"/>
    <mergeCell ref="O78:O79"/>
    <mergeCell ref="C74:C75"/>
    <mergeCell ref="D74:D75"/>
    <mergeCell ref="K74:P74"/>
    <mergeCell ref="W74:X75"/>
    <mergeCell ref="Y74:AC75"/>
    <mergeCell ref="I75:I76"/>
    <mergeCell ref="J75:J76"/>
    <mergeCell ref="C76:C77"/>
    <mergeCell ref="D76:D77"/>
    <mergeCell ref="N76:N77"/>
    <mergeCell ref="I70:I71"/>
    <mergeCell ref="J70:J71"/>
    <mergeCell ref="S70:S71"/>
    <mergeCell ref="T70:T71"/>
    <mergeCell ref="C69:C70"/>
    <mergeCell ref="D69:D70"/>
    <mergeCell ref="I68:I69"/>
    <mergeCell ref="J68:J69"/>
    <mergeCell ref="W68:X69"/>
    <mergeCell ref="Y68:AC69"/>
    <mergeCell ref="N69:N70"/>
    <mergeCell ref="O69:O70"/>
    <mergeCell ref="S69:T69"/>
    <mergeCell ref="C57:C58"/>
    <mergeCell ref="C59:C60"/>
    <mergeCell ref="M65:O65"/>
    <mergeCell ref="W70:X71"/>
    <mergeCell ref="Y70:AC71"/>
    <mergeCell ref="N71:N72"/>
    <mergeCell ref="O71:O72"/>
    <mergeCell ref="W72:X73"/>
    <mergeCell ref="Y72:AC73"/>
    <mergeCell ref="W66:X67"/>
    <mergeCell ref="Y66:AC67"/>
    <mergeCell ref="K67:P67"/>
    <mergeCell ref="C51:C52"/>
    <mergeCell ref="C53:C54"/>
    <mergeCell ref="C55:C56"/>
    <mergeCell ref="C43:C44"/>
    <mergeCell ref="C45:C46"/>
    <mergeCell ref="C47:C48"/>
    <mergeCell ref="C49:C50"/>
    <mergeCell ref="C37:C38"/>
    <mergeCell ref="C39:C40"/>
    <mergeCell ref="C41:C42"/>
    <mergeCell ref="X44:Y44"/>
    <mergeCell ref="I46:I47"/>
    <mergeCell ref="C33:C34"/>
    <mergeCell ref="C35:C36"/>
    <mergeCell ref="C29:C30"/>
    <mergeCell ref="AB37:AC37"/>
    <mergeCell ref="AB38:AB39"/>
    <mergeCell ref="AC38:AC39"/>
    <mergeCell ref="C31:C32"/>
    <mergeCell ref="J37:J38"/>
    <mergeCell ref="I39:I40"/>
    <mergeCell ref="J39:J40"/>
    <mergeCell ref="R39:T39"/>
    <mergeCell ref="N40:N41"/>
    <mergeCell ref="O40:O41"/>
    <mergeCell ref="I42:I43"/>
    <mergeCell ref="J42:J43"/>
    <mergeCell ref="S44:S45"/>
    <mergeCell ref="T44:T45"/>
    <mergeCell ref="J46:J47"/>
    <mergeCell ref="N47:N48"/>
    <mergeCell ref="O47:O48"/>
    <mergeCell ref="C23:C24"/>
    <mergeCell ref="C25:C26"/>
    <mergeCell ref="I25:I26"/>
    <mergeCell ref="J25:J26"/>
    <mergeCell ref="C27:C28"/>
    <mergeCell ref="I27:I28"/>
    <mergeCell ref="J27:J28"/>
    <mergeCell ref="N28:N29"/>
    <mergeCell ref="O28:O29"/>
    <mergeCell ref="C19:C20"/>
    <mergeCell ref="C21:C22"/>
    <mergeCell ref="B11:E11"/>
    <mergeCell ref="H11:J11"/>
    <mergeCell ref="M11:O11"/>
    <mergeCell ref="R11:T11"/>
    <mergeCell ref="M12:O12"/>
    <mergeCell ref="B1:AC1"/>
    <mergeCell ref="B2:AC2"/>
    <mergeCell ref="B4:AC4"/>
    <mergeCell ref="Z8:AB9"/>
    <mergeCell ref="V9:Y9"/>
    <mergeCell ref="D6:AC6"/>
    <mergeCell ref="C13:C14"/>
    <mergeCell ref="D13:D14"/>
    <mergeCell ref="R14:T14"/>
    <mergeCell ref="C15:C16"/>
    <mergeCell ref="I15:I16"/>
    <mergeCell ref="J15:J16"/>
    <mergeCell ref="R15:T15"/>
    <mergeCell ref="N16:N17"/>
    <mergeCell ref="O16:O17"/>
    <mergeCell ref="C17:C18"/>
    <mergeCell ref="AB22:AC22"/>
  </mergeCells>
  <pageMargins left="0.51181102362204722" right="0.11811023622047245" top="0.39370078740157483" bottom="0" header="0.31496062992125984" footer="0.31496062992125984"/>
  <pageSetup paperSize="9" scale="36" fitToHeight="0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09"/>
  <sheetViews>
    <sheetView view="pageBreakPreview" topLeftCell="E22" zoomScale="60" zoomScaleNormal="70" workbookViewId="0">
      <selection activeCell="AA39" sqref="AA39:AC41"/>
    </sheetView>
  </sheetViews>
  <sheetFormatPr defaultRowHeight="15"/>
  <cols>
    <col min="1" max="1" width="1.7109375" customWidth="1"/>
    <col min="2" max="3" width="5.7109375" customWidth="1"/>
    <col min="4" max="4" width="43.85546875" customWidth="1"/>
    <col min="5" max="5" width="9.7109375" customWidth="1"/>
    <col min="6" max="7" width="2.7109375" customWidth="1"/>
    <col min="8" max="9" width="5.7109375" customWidth="1"/>
    <col min="10" max="10" width="25.7109375" customWidth="1"/>
    <col min="11" max="12" width="2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2.7109375" customWidth="1"/>
    <col min="23" max="24" width="5.7109375" customWidth="1"/>
    <col min="25" max="25" width="25.7109375" customWidth="1"/>
    <col min="26" max="26" width="3.7109375" customWidth="1"/>
    <col min="27" max="27" width="3.85546875" customWidth="1"/>
    <col min="28" max="28" width="5.7109375" customWidth="1"/>
    <col min="29" max="29" width="25.7109375" customWidth="1"/>
  </cols>
  <sheetData>
    <row r="1" spans="1:29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</row>
    <row r="2" spans="1:29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</row>
    <row r="3" spans="1:29" ht="21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1:29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</row>
    <row r="6" spans="1:29" ht="66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</row>
    <row r="7" spans="1:29" ht="21" customHeight="1"/>
    <row r="8" spans="1:29" ht="27" customHeight="1">
      <c r="C8" s="253" t="str">
        <f>В!H8</f>
        <v>01-02 мая 2022г</v>
      </c>
      <c r="D8" s="1"/>
      <c r="E8" s="1"/>
      <c r="F8" s="1"/>
      <c r="G8" s="1"/>
      <c r="H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</row>
    <row r="9" spans="1:29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1192" t="s">
        <v>207</v>
      </c>
      <c r="W9" s="1192"/>
      <c r="X9" s="1192"/>
      <c r="Y9" s="1192"/>
      <c r="Z9" s="605"/>
      <c r="AA9" s="605"/>
      <c r="AB9" s="605"/>
      <c r="AC9" s="255" t="s">
        <v>3</v>
      </c>
    </row>
    <row r="10" spans="1:29" ht="13.5" customHeight="1"/>
    <row r="11" spans="1:29" ht="24" customHeight="1">
      <c r="B11" s="900" t="s">
        <v>221</v>
      </c>
      <c r="C11" s="900"/>
      <c r="D11" s="900"/>
      <c r="E11" s="900"/>
      <c r="F11" s="105"/>
      <c r="G11" s="105"/>
      <c r="H11" s="900" t="s">
        <v>217</v>
      </c>
      <c r="I11" s="900"/>
      <c r="J11" s="900"/>
      <c r="K11" s="105"/>
      <c r="L11" s="105"/>
      <c r="M11" s="900" t="s">
        <v>218</v>
      </c>
      <c r="N11" s="900"/>
      <c r="O11" s="900"/>
      <c r="P11" s="105"/>
      <c r="Q11" s="105"/>
      <c r="R11" s="900" t="s">
        <v>208</v>
      </c>
      <c r="S11" s="900"/>
      <c r="T11" s="900"/>
      <c r="U11" s="105"/>
      <c r="V11" s="105"/>
      <c r="W11" s="105"/>
      <c r="X11" s="109" t="s">
        <v>220</v>
      </c>
      <c r="Y11" s="109"/>
      <c r="Z11" s="109"/>
    </row>
    <row r="12" spans="1:29" ht="4.5" customHeight="1" thickBot="1">
      <c r="M12" s="860"/>
      <c r="N12" s="860"/>
      <c r="O12" s="860"/>
    </row>
    <row r="13" spans="1:29" ht="24" customHeight="1">
      <c r="B13" s="59" t="s">
        <v>211</v>
      </c>
      <c r="C13" s="1221" t="s">
        <v>24</v>
      </c>
      <c r="D13" s="601" t="s">
        <v>229</v>
      </c>
      <c r="E13" s="33" t="s">
        <v>197</v>
      </c>
      <c r="F13" s="219">
        <v>1</v>
      </c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  <c r="AA13" s="219"/>
      <c r="AB13" s="219"/>
      <c r="AC13" s="219"/>
    </row>
    <row r="14" spans="1:29" ht="24" customHeight="1" thickBot="1">
      <c r="B14" s="78" t="s">
        <v>212</v>
      </c>
      <c r="C14" s="1222"/>
      <c r="D14" s="602"/>
      <c r="E14" s="245" t="s">
        <v>219</v>
      </c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</row>
    <row r="15" spans="1:29" ht="27.95" customHeight="1">
      <c r="B15" s="1090" t="s">
        <v>232</v>
      </c>
      <c r="C15" s="971">
        <v>1</v>
      </c>
      <c r="D15" s="414" t="str">
        <f>В!D11</f>
        <v>ЦЫБЕНОВА Ханда</v>
      </c>
      <c r="E15" s="419" t="str">
        <f>В!G11</f>
        <v>МС</v>
      </c>
      <c r="H15" s="136"/>
      <c r="I15" s="1041">
        <v>1</v>
      </c>
      <c r="J15" s="1042" t="str">
        <f>D15</f>
        <v>ЦЫБЕНОВА Ханда</v>
      </c>
      <c r="M15" s="3"/>
      <c r="N15" s="3"/>
      <c r="O15" s="3"/>
      <c r="R15" s="860"/>
      <c r="S15" s="860"/>
      <c r="T15" s="860"/>
      <c r="Z15" s="219"/>
      <c r="AA15" s="219"/>
      <c r="AB15" s="219"/>
      <c r="AC15" s="219"/>
    </row>
    <row r="16" spans="1:29" ht="27.95" customHeight="1" thickBot="1">
      <c r="A16" s="424"/>
      <c r="B16" s="1091"/>
      <c r="C16" s="932"/>
      <c r="D16" s="417" t="str">
        <f>В!I11</f>
        <v>Иркутская область - Республика Бурятия</v>
      </c>
      <c r="E16" s="429" t="str">
        <f>В!H11</f>
        <v>26.07.2000</v>
      </c>
      <c r="H16" s="106"/>
      <c r="I16" s="1041"/>
      <c r="J16" s="1043"/>
      <c r="K16" s="25"/>
      <c r="L16" s="21"/>
      <c r="M16" s="51"/>
      <c r="N16" s="1046">
        <v>0</v>
      </c>
      <c r="O16" s="1053" t="str">
        <f>IF(N16&gt;0,INDEX(В!$D$11:$D$120,N16+(N16-1),1)," ")</f>
        <v xml:space="preserve"> </v>
      </c>
      <c r="Z16" s="219"/>
      <c r="AA16" s="219"/>
      <c r="AB16" s="219"/>
      <c r="AC16" s="219"/>
    </row>
    <row r="17" spans="1:29" ht="27.95" customHeight="1" thickTop="1">
      <c r="A17" s="1022"/>
      <c r="B17" s="413"/>
      <c r="C17" s="930">
        <v>2</v>
      </c>
      <c r="D17" s="203" t="str">
        <f>В!D13</f>
        <v>БЕКТИНА Галина</v>
      </c>
      <c r="E17" s="222" t="str">
        <f>В!G13</f>
        <v>КМС</v>
      </c>
      <c r="H17" s="218"/>
      <c r="I17" s="218"/>
      <c r="J17" s="218"/>
      <c r="K17" s="436"/>
      <c r="M17" s="51"/>
      <c r="N17" s="1046"/>
      <c r="O17" s="1053"/>
      <c r="P17" s="25"/>
      <c r="Z17" s="219"/>
      <c r="AA17" s="219"/>
      <c r="AB17" s="219"/>
      <c r="AC17" s="219"/>
    </row>
    <row r="18" spans="1:29" ht="27.95" customHeight="1">
      <c r="A18" s="1022"/>
      <c r="B18" s="412"/>
      <c r="C18" s="931"/>
      <c r="D18" s="217" t="str">
        <f>В!I13</f>
        <v>Иркутская область</v>
      </c>
      <c r="E18" s="430" t="str">
        <f>В!H13</f>
        <v>07.12.1998</v>
      </c>
      <c r="F18" s="25"/>
      <c r="G18" s="21"/>
      <c r="H18" s="51"/>
      <c r="I18" s="1046">
        <v>0</v>
      </c>
      <c r="J18" s="1058" t="str">
        <f>IF(I18&gt;0,INDEX(В!$D$11:$D$120,I18+(I18-1),1)," ")</f>
        <v xml:space="preserve"> </v>
      </c>
      <c r="K18" s="22"/>
      <c r="M18" s="20"/>
      <c r="N18" s="110"/>
      <c r="O18" s="118"/>
      <c r="P18" s="26"/>
      <c r="Z18" s="219"/>
      <c r="AA18" s="219"/>
      <c r="AB18" s="219"/>
      <c r="AC18" s="219"/>
    </row>
    <row r="19" spans="1:29" ht="27.95" customHeight="1">
      <c r="A19" s="1022"/>
      <c r="B19" s="412"/>
      <c r="C19" s="931">
        <v>3</v>
      </c>
      <c r="D19" s="204" t="str">
        <f>В!D15</f>
        <v>ФЕДОРОВА Анжелика</v>
      </c>
      <c r="E19" s="224" t="str">
        <f>В!G15</f>
        <v>МС</v>
      </c>
      <c r="F19" s="22"/>
      <c r="H19" s="51"/>
      <c r="I19" s="1046"/>
      <c r="J19" s="1058"/>
      <c r="K19" s="47"/>
      <c r="M19" s="20"/>
      <c r="N19" s="110"/>
      <c r="O19" s="118"/>
      <c r="P19" s="26"/>
      <c r="Z19" s="219"/>
      <c r="AA19" s="219"/>
      <c r="AB19" s="219"/>
      <c r="AC19" s="219"/>
    </row>
    <row r="20" spans="1:29" ht="27.95" customHeight="1" thickBot="1">
      <c r="A20" s="1039"/>
      <c r="B20" s="416"/>
      <c r="C20" s="932"/>
      <c r="D20" s="417" t="str">
        <f>В!I15</f>
        <v>Кемеровская область</v>
      </c>
      <c r="E20" s="429" t="str">
        <f>В!H15</f>
        <v>05.11.1997</v>
      </c>
      <c r="H20" s="218"/>
      <c r="I20" s="218"/>
      <c r="J20" s="218"/>
      <c r="K20" s="218"/>
      <c r="P20" s="26"/>
      <c r="Q20" s="22"/>
      <c r="R20" s="51"/>
      <c r="S20" s="1046">
        <v>0</v>
      </c>
      <c r="T20" s="1053" t="str">
        <f>IF(S20&gt;0,INDEX(В!$D$11:$D$120,S20+(S20-1),1)," ")</f>
        <v xml:space="preserve"> </v>
      </c>
      <c r="X20" s="860"/>
      <c r="Y20" s="860"/>
      <c r="Z20" s="219"/>
      <c r="AA20" s="219"/>
      <c r="AB20" s="219"/>
      <c r="AC20" s="219"/>
    </row>
    <row r="21" spans="1:29" ht="27.95" customHeight="1" thickTop="1">
      <c r="B21" s="163"/>
      <c r="C21" s="1047">
        <v>4</v>
      </c>
      <c r="D21" s="240" t="str">
        <f>В!D17</f>
        <v>БЕКБАУЛОВА Лучана</v>
      </c>
      <c r="E21" s="77" t="str">
        <f>В!G17</f>
        <v>МС</v>
      </c>
      <c r="H21" s="38"/>
      <c r="I21" s="218"/>
      <c r="J21" s="227"/>
      <c r="P21" s="26"/>
      <c r="R21" s="51"/>
      <c r="S21" s="1046"/>
      <c r="T21" s="1053"/>
      <c r="U21" s="25"/>
      <c r="Z21" s="219"/>
      <c r="AA21" s="219"/>
      <c r="AB21" s="219"/>
      <c r="AC21" s="219"/>
    </row>
    <row r="22" spans="1:29" ht="27.95" customHeight="1">
      <c r="B22" s="348"/>
      <c r="C22" s="1048"/>
      <c r="D22" s="216" t="str">
        <f>В!I17</f>
        <v>Кемеровская область</v>
      </c>
      <c r="E22" s="52" t="str">
        <f>В!H17</f>
        <v>10.07.2002</v>
      </c>
      <c r="F22" s="25"/>
      <c r="G22" s="21"/>
      <c r="H22" s="51"/>
      <c r="I22" s="1046">
        <v>0</v>
      </c>
      <c r="J22" s="1058" t="str">
        <f>IF(I22&gt;0,INDEX(В!$D$11:$D$120,I22+(I22-1),1)," ")</f>
        <v xml:space="preserve"> </v>
      </c>
      <c r="K22" s="21"/>
      <c r="M22" s="53"/>
      <c r="N22" s="83"/>
      <c r="O22" s="119"/>
      <c r="P22" s="26"/>
      <c r="S22" s="83"/>
      <c r="T22" s="119"/>
      <c r="U22" s="26"/>
      <c r="Z22" s="219"/>
      <c r="AA22" s="219"/>
      <c r="AB22" s="219"/>
      <c r="AC22" s="219"/>
    </row>
    <row r="23" spans="1:29" ht="27.95" customHeight="1">
      <c r="B23" s="122"/>
      <c r="C23" s="1051">
        <v>5</v>
      </c>
      <c r="D23" s="206" t="str">
        <f>В!D19</f>
        <v>ТЮМЕРЕКОВА Мария</v>
      </c>
      <c r="E23" s="50" t="str">
        <f>В!G19</f>
        <v>МСМК</v>
      </c>
      <c r="F23" s="22"/>
      <c r="H23" s="51"/>
      <c r="I23" s="1046"/>
      <c r="J23" s="1058"/>
      <c r="K23" s="26"/>
      <c r="M23" s="53"/>
      <c r="N23" s="83"/>
      <c r="O23" s="119"/>
      <c r="P23" s="26"/>
      <c r="S23" s="83"/>
      <c r="T23" s="119"/>
      <c r="U23" s="26"/>
      <c r="Z23" s="219"/>
      <c r="AA23" s="219"/>
      <c r="AB23" s="219"/>
      <c r="AC23" s="219"/>
    </row>
    <row r="24" spans="1:29" ht="27.95" customHeight="1" thickBot="1">
      <c r="A24" s="428"/>
      <c r="B24" s="371"/>
      <c r="C24" s="1052"/>
      <c r="D24" s="448" t="str">
        <f>В!I19</f>
        <v>Кемеровская область - Свердловская область</v>
      </c>
      <c r="E24" s="86" t="str">
        <f>В!H19</f>
        <v>12.08.2000</v>
      </c>
      <c r="G24" s="119"/>
      <c r="H24" s="119"/>
      <c r="I24" s="119"/>
      <c r="J24" s="119"/>
      <c r="K24" s="119"/>
      <c r="L24" s="21"/>
      <c r="M24" s="51"/>
      <c r="N24" s="1046">
        <v>0</v>
      </c>
      <c r="O24" s="1053" t="str">
        <f>IF(N24&gt;0,INDEX(В!$D$11:$D$120,N24+(N24-1),1)," ")</f>
        <v xml:space="preserve"> </v>
      </c>
      <c r="P24" s="22"/>
      <c r="Q24" s="119"/>
      <c r="R24" s="119"/>
      <c r="S24" s="119"/>
      <c r="T24" s="119"/>
      <c r="U24" s="26"/>
      <c r="Z24" s="219"/>
      <c r="AA24" s="219"/>
      <c r="AB24" s="219"/>
      <c r="AC24" s="219"/>
    </row>
    <row r="25" spans="1:29" ht="27.95" customHeight="1" thickTop="1">
      <c r="A25" s="1022"/>
      <c r="B25" s="413"/>
      <c r="C25" s="930">
        <v>6</v>
      </c>
      <c r="D25" s="203" t="str">
        <f>В!D21</f>
        <v>БОЙДОЕВА Даяна</v>
      </c>
      <c r="E25" s="222" t="str">
        <f>В!G21</f>
        <v>КМС</v>
      </c>
      <c r="H25" s="20"/>
      <c r="I25" s="110"/>
      <c r="J25" s="228"/>
      <c r="K25" s="26"/>
      <c r="M25" s="51"/>
      <c r="N25" s="1046"/>
      <c r="O25" s="1053"/>
      <c r="S25" s="83"/>
      <c r="T25" s="119"/>
      <c r="U25" s="26"/>
      <c r="Z25" s="219"/>
      <c r="AA25" s="219"/>
      <c r="AB25" s="219"/>
      <c r="AC25" s="219"/>
    </row>
    <row r="26" spans="1:29" ht="27.95" customHeight="1">
      <c r="A26" s="1022"/>
      <c r="B26" s="412"/>
      <c r="C26" s="931"/>
      <c r="D26" s="217" t="str">
        <f>В!I21</f>
        <v>Кемеровская область</v>
      </c>
      <c r="E26" s="430" t="str">
        <f>В!H21</f>
        <v>09.10.2002</v>
      </c>
      <c r="F26" s="25"/>
      <c r="G26" s="21"/>
      <c r="H26" s="51"/>
      <c r="I26" s="1046">
        <v>0</v>
      </c>
      <c r="J26" s="1058" t="str">
        <f>IF(I26&gt;0,INDEX(В!$D$11:$D$120,I26+(I26-1),1)," ")</f>
        <v xml:space="preserve"> </v>
      </c>
      <c r="K26" s="22"/>
      <c r="M26" s="20"/>
      <c r="N26" s="110"/>
      <c r="O26" s="118"/>
      <c r="R26" s="20"/>
      <c r="S26" s="110"/>
      <c r="T26" s="118"/>
      <c r="U26" s="26"/>
      <c r="X26" s="139"/>
      <c r="Y26" s="139"/>
      <c r="Z26" s="219"/>
      <c r="AA26" s="219"/>
      <c r="AB26" s="219"/>
      <c r="AC26" s="219"/>
    </row>
    <row r="27" spans="1:29" ht="27.95" customHeight="1">
      <c r="A27" s="1022"/>
      <c r="B27" s="412"/>
      <c r="C27" s="931">
        <v>7</v>
      </c>
      <c r="D27" s="204" t="str">
        <f>В!D23</f>
        <v>РЯБКО Ирина</v>
      </c>
      <c r="E27" s="224" t="str">
        <f>В!G23</f>
        <v>КМС</v>
      </c>
      <c r="F27" s="22"/>
      <c r="H27" s="51"/>
      <c r="I27" s="1046"/>
      <c r="J27" s="105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26"/>
      <c r="V27" s="118"/>
      <c r="W27" s="51"/>
      <c r="X27" s="1046"/>
      <c r="Y27" s="1053" t="str">
        <f>IF(X27&gt;0,INDEX(В!$D$11:$D$120,X27+(X27-1),1)," ")</f>
        <v xml:space="preserve"> </v>
      </c>
      <c r="Z27" s="219"/>
      <c r="AA27" s="219"/>
      <c r="AB27" s="219"/>
      <c r="AC27" s="219"/>
    </row>
    <row r="28" spans="1:29" ht="27.95" customHeight="1" thickBot="1">
      <c r="A28" s="1039"/>
      <c r="B28" s="416"/>
      <c r="C28" s="932"/>
      <c r="D28" s="417" t="str">
        <f>В!I23</f>
        <v>Красноярский край</v>
      </c>
      <c r="E28" s="429" t="str">
        <f>В!H23</f>
        <v>07.10.2003</v>
      </c>
      <c r="H28" s="20"/>
      <c r="I28" s="110"/>
      <c r="J28" s="228"/>
      <c r="R28" s="20"/>
      <c r="S28" s="110"/>
      <c r="T28" s="118"/>
      <c r="U28" s="26"/>
      <c r="V28" s="47"/>
      <c r="W28" s="51"/>
      <c r="X28" s="1046"/>
      <c r="Y28" s="1053"/>
      <c r="Z28" s="25"/>
      <c r="AA28" s="219"/>
      <c r="AB28" s="219"/>
      <c r="AC28" s="219"/>
    </row>
    <row r="29" spans="1:29" ht="27.95" customHeight="1" thickTop="1" thickBot="1">
      <c r="A29" s="1044"/>
      <c r="B29" s="1048" t="s">
        <v>232</v>
      </c>
      <c r="C29" s="1048">
        <v>8</v>
      </c>
      <c r="D29" s="206" t="str">
        <f>В!D25</f>
        <v>ДАРЖАА Алдынай</v>
      </c>
      <c r="E29" s="50" t="str">
        <f>В!G25</f>
        <v>КМС</v>
      </c>
      <c r="H29" s="136"/>
      <c r="I29" s="1041">
        <v>8</v>
      </c>
      <c r="J29" s="1042" t="str">
        <f>D29</f>
        <v>ДАРЖАА Алдынай</v>
      </c>
      <c r="R29" s="20"/>
      <c r="S29" s="110"/>
      <c r="T29" s="118"/>
      <c r="U29" s="26"/>
      <c r="Z29" s="26"/>
      <c r="AA29" s="219"/>
      <c r="AB29" s="219"/>
      <c r="AC29" s="219"/>
    </row>
    <row r="30" spans="1:29" ht="27.95" customHeight="1" thickBot="1">
      <c r="A30" s="1045"/>
      <c r="B30" s="1084"/>
      <c r="C30" s="1084"/>
      <c r="D30" s="241" t="str">
        <f>В!I25</f>
        <v>Республика Тыва</v>
      </c>
      <c r="E30" s="86" t="str">
        <f>В!H25</f>
        <v>24.03.2000</v>
      </c>
      <c r="H30" s="106"/>
      <c r="I30" s="1041"/>
      <c r="J30" s="1043"/>
      <c r="K30" s="35"/>
      <c r="M30" s="20"/>
      <c r="N30" s="110"/>
      <c r="O30" s="118"/>
      <c r="R30" s="20"/>
      <c r="S30" s="110"/>
      <c r="T30" s="118"/>
      <c r="U30" s="26"/>
      <c r="Z30" s="26"/>
      <c r="AA30" s="219"/>
      <c r="AB30" s="219"/>
      <c r="AC30" s="219"/>
    </row>
    <row r="31" spans="1:29" ht="27.95" customHeight="1" thickTop="1">
      <c r="B31" s="163"/>
      <c r="C31" s="1047">
        <v>9</v>
      </c>
      <c r="D31" s="240" t="str">
        <f>В!D27</f>
        <v>САГАЛАКОВА Алена</v>
      </c>
      <c r="E31" s="77" t="str">
        <f>В!G27</f>
        <v>КМС</v>
      </c>
      <c r="K31" s="26"/>
      <c r="M31" s="51"/>
      <c r="N31" s="1046">
        <v>0</v>
      </c>
      <c r="O31" s="1053" t="str">
        <f>IF(N31&gt;0,INDEX(В!$D$11:$D$120,N31+(N31-1),1)," ")</f>
        <v xml:space="preserve"> </v>
      </c>
      <c r="R31" s="20"/>
      <c r="S31" s="110"/>
      <c r="T31" s="118"/>
      <c r="U31" s="26"/>
      <c r="Z31" s="26"/>
      <c r="AA31" s="219"/>
      <c r="AB31" s="219"/>
      <c r="AC31" s="219"/>
    </row>
    <row r="32" spans="1:29" ht="27.95" customHeight="1">
      <c r="B32" s="348"/>
      <c r="C32" s="1048"/>
      <c r="D32" s="216" t="str">
        <f>В!I27</f>
        <v>Республика Хакасия</v>
      </c>
      <c r="E32" s="52" t="str">
        <f>В!H27</f>
        <v>24.04.2002</v>
      </c>
      <c r="F32" s="25"/>
      <c r="G32" s="21"/>
      <c r="H32" s="51"/>
      <c r="I32" s="1046">
        <v>0</v>
      </c>
      <c r="J32" s="1058" t="str">
        <f>IF(I32&gt;0,INDEX(В!$D$11:$D$120,I32+(I32-1),1)," ")</f>
        <v xml:space="preserve"> </v>
      </c>
      <c r="K32" s="34"/>
      <c r="L32" s="25"/>
      <c r="M32" s="51"/>
      <c r="N32" s="1046"/>
      <c r="O32" s="1053"/>
      <c r="P32" s="35"/>
      <c r="U32" s="26"/>
      <c r="Z32" s="26"/>
      <c r="AA32" s="219"/>
      <c r="AB32" s="219"/>
      <c r="AC32" s="219"/>
    </row>
    <row r="33" spans="1:29" ht="27.95" customHeight="1">
      <c r="B33" s="122"/>
      <c r="C33" s="1113">
        <v>10</v>
      </c>
      <c r="D33" s="206" t="str">
        <f>В!D29</f>
        <v>БУДЕГЕЧИ Снежана</v>
      </c>
      <c r="E33" s="50" t="str">
        <f>В!G29</f>
        <v>КМС</v>
      </c>
      <c r="F33" s="22"/>
      <c r="H33" s="51"/>
      <c r="I33" s="1046"/>
      <c r="J33" s="1058"/>
      <c r="P33" s="26"/>
      <c r="U33" s="26"/>
      <c r="Z33" s="26"/>
      <c r="AA33" s="219"/>
      <c r="AB33" s="219"/>
      <c r="AC33" s="219"/>
    </row>
    <row r="34" spans="1:29" ht="27.95" customHeight="1" thickBot="1">
      <c r="A34" s="428"/>
      <c r="B34" s="371"/>
      <c r="C34" s="1114"/>
      <c r="D34" s="241" t="str">
        <f>В!I29</f>
        <v>Республика Хакасия</v>
      </c>
      <c r="E34" s="86" t="str">
        <f>В!H29</f>
        <v>23.12.2004</v>
      </c>
      <c r="P34" s="26"/>
      <c r="R34" s="51"/>
      <c r="S34" s="1046">
        <v>0</v>
      </c>
      <c r="T34" s="1053" t="str">
        <f>IF(S34&gt;0,INDEX(В!$D$11:$D$120,S34+(S34-1),1)," ")</f>
        <v xml:space="preserve"> </v>
      </c>
      <c r="U34" s="34"/>
      <c r="Z34" s="26"/>
      <c r="AA34" s="219"/>
      <c r="AB34" s="219"/>
      <c r="AC34" s="219"/>
    </row>
    <row r="35" spans="1:29" ht="27.95" customHeight="1" thickTop="1">
      <c r="A35" s="1022"/>
      <c r="B35" s="413"/>
      <c r="C35" s="1049">
        <v>11</v>
      </c>
      <c r="D35" s="203" t="str">
        <f>В!D31</f>
        <v>АБРАМОВА Нина</v>
      </c>
      <c r="E35" s="222" t="str">
        <f>В!G31</f>
        <v>КМС</v>
      </c>
      <c r="P35" s="26"/>
      <c r="Q35" s="25"/>
      <c r="R35" s="51"/>
      <c r="S35" s="1046"/>
      <c r="T35" s="1053"/>
      <c r="Z35" s="26"/>
      <c r="AA35" s="219"/>
      <c r="AB35" s="219"/>
      <c r="AC35" s="219"/>
    </row>
    <row r="36" spans="1:29" ht="27.95" customHeight="1">
      <c r="A36" s="1022"/>
      <c r="B36" s="412"/>
      <c r="C36" s="1041"/>
      <c r="D36" s="217" t="str">
        <f>В!I31</f>
        <v>Республика Хакасия</v>
      </c>
      <c r="E36" s="430" t="str">
        <f>В!H31</f>
        <v>13.06.2001</v>
      </c>
      <c r="F36" s="25"/>
      <c r="G36" s="21"/>
      <c r="H36" s="51"/>
      <c r="I36" s="1100">
        <v>0</v>
      </c>
      <c r="J36" s="1098" t="str">
        <f>IF(I36&gt;0,INDEX(В!$D$11:$D$120,I36+(I36-1),1)," ")</f>
        <v xml:space="preserve"> </v>
      </c>
      <c r="K36" s="21"/>
      <c r="M36" s="20"/>
      <c r="N36" s="110"/>
      <c r="O36" s="118"/>
      <c r="P36" s="26"/>
      <c r="Z36" s="26"/>
      <c r="AA36" s="219"/>
      <c r="AB36" s="219"/>
      <c r="AC36" s="219"/>
    </row>
    <row r="37" spans="1:29" ht="27.95" customHeight="1">
      <c r="A37" s="1022"/>
      <c r="B37" s="412"/>
      <c r="C37" s="1041">
        <v>12</v>
      </c>
      <c r="D37" s="204" t="str">
        <f>В!D33</f>
        <v>ЧЕПСАРАКОВА Валерия</v>
      </c>
      <c r="E37" s="224" t="str">
        <f>В!G33</f>
        <v>МСМК</v>
      </c>
      <c r="F37" s="22"/>
      <c r="H37" s="51"/>
      <c r="I37" s="1101"/>
      <c r="J37" s="1099"/>
      <c r="K37" s="25"/>
      <c r="M37" s="51"/>
      <c r="N37" s="1100">
        <v>0</v>
      </c>
      <c r="O37" s="1227" t="str">
        <f>IF(N37&gt;0,INDEX(В!$D$11:$D$120,N37+(N37-1),1)," ")</f>
        <v xml:space="preserve"> </v>
      </c>
      <c r="P37" s="90"/>
      <c r="Z37" s="26"/>
      <c r="AA37" s="219"/>
      <c r="AB37" s="219"/>
      <c r="AC37" s="219"/>
    </row>
    <row r="38" spans="1:29" ht="27.95" customHeight="1" thickBot="1">
      <c r="A38" s="1039"/>
      <c r="B38" s="416"/>
      <c r="C38" s="1097"/>
      <c r="D38" s="417" t="str">
        <f>В!I33</f>
        <v>Республика Хакасия</v>
      </c>
      <c r="E38" s="429" t="str">
        <f>В!H33</f>
        <v>31.01.1989</v>
      </c>
      <c r="H38" s="20"/>
      <c r="I38" s="110"/>
      <c r="J38" s="228"/>
      <c r="K38" s="26"/>
      <c r="L38" s="25"/>
      <c r="M38" s="51"/>
      <c r="N38" s="1101"/>
      <c r="O38" s="1228"/>
      <c r="P38" s="47"/>
      <c r="Z38" s="26"/>
      <c r="AA38" s="219"/>
      <c r="AB38" s="219"/>
      <c r="AC38" s="219"/>
    </row>
    <row r="39" spans="1:29" ht="27.95" customHeight="1" thickTop="1" thickBot="1">
      <c r="A39" s="1092"/>
      <c r="B39" s="1054" t="s">
        <v>232</v>
      </c>
      <c r="C39" s="1108">
        <v>13</v>
      </c>
      <c r="D39" s="434" t="str">
        <f>В!D35</f>
        <v>ФИО13</v>
      </c>
      <c r="E39" s="444" t="str">
        <f>В!G35</f>
        <v>р13</v>
      </c>
      <c r="H39" s="51"/>
      <c r="I39" s="1046">
        <v>13</v>
      </c>
      <c r="J39" s="1058" t="str">
        <f>IF(I39&gt;0,INDEX(В!$D$11:$D$120,I39+(I39-1),1)," ")</f>
        <v>ФИО13</v>
      </c>
      <c r="K39" s="34"/>
      <c r="Z39" s="26"/>
      <c r="AA39" s="105"/>
      <c r="AB39" s="900" t="s">
        <v>204</v>
      </c>
      <c r="AC39" s="900"/>
    </row>
    <row r="40" spans="1:29" ht="27.95" customHeight="1" thickBot="1">
      <c r="A40" s="1093"/>
      <c r="B40" s="1048"/>
      <c r="C40" s="1041"/>
      <c r="D40" s="216" t="str">
        <f>В!I35</f>
        <v>город13</v>
      </c>
      <c r="E40" s="430" t="str">
        <f>В!H35</f>
        <v>дата13</v>
      </c>
      <c r="H40" s="507"/>
      <c r="I40" s="1225"/>
      <c r="J40" s="1226"/>
      <c r="K40" s="432"/>
      <c r="L40" s="432"/>
      <c r="M40" s="432"/>
      <c r="N40" s="432"/>
      <c r="O40" s="432"/>
      <c r="P40" s="432"/>
      <c r="Q40" s="432"/>
      <c r="R40" s="432"/>
      <c r="S40" s="432"/>
      <c r="T40" s="432"/>
      <c r="U40" s="432"/>
      <c r="V40" s="432"/>
      <c r="W40" s="432"/>
      <c r="X40" s="432"/>
      <c r="Y40" s="432"/>
      <c r="Z40" s="26"/>
      <c r="AA40" s="275"/>
      <c r="AB40" s="1137">
        <v>0</v>
      </c>
      <c r="AC40" s="1139" t="str">
        <f>IF(AB40&gt;0,INDEX(В!$D$11:$D$120,AB40+(AB40-1),1)," ")</f>
        <v xml:space="preserve"> </v>
      </c>
    </row>
    <row r="41" spans="1:29" ht="27.95" customHeight="1" thickTop="1" thickBot="1">
      <c r="B41" s="1000" t="s">
        <v>232</v>
      </c>
      <c r="C41" s="1048">
        <v>14</v>
      </c>
      <c r="D41" s="271" t="str">
        <f>В!D37</f>
        <v>ФИО14</v>
      </c>
      <c r="E41" s="115" t="str">
        <f>В!G37</f>
        <v>р14</v>
      </c>
      <c r="H41" s="163"/>
      <c r="I41" s="1049">
        <v>14</v>
      </c>
      <c r="J41" s="1223" t="str">
        <f>D41</f>
        <v>ФИО14</v>
      </c>
      <c r="M41" s="3"/>
      <c r="N41" s="3"/>
      <c r="O41" s="3"/>
      <c r="R41" s="860"/>
      <c r="S41" s="860"/>
      <c r="T41" s="860"/>
      <c r="Z41" s="26"/>
      <c r="AA41" s="105"/>
      <c r="AB41" s="1138"/>
      <c r="AC41" s="1140"/>
    </row>
    <row r="42" spans="1:29" ht="27.95" customHeight="1" thickBot="1">
      <c r="A42" s="424"/>
      <c r="B42" s="966"/>
      <c r="C42" s="1084"/>
      <c r="D42" s="295" t="str">
        <f>В!I37</f>
        <v>город14</v>
      </c>
      <c r="E42" s="191" t="str">
        <f>В!H37</f>
        <v>дата14</v>
      </c>
      <c r="H42" s="348"/>
      <c r="I42" s="1041"/>
      <c r="J42" s="1043"/>
      <c r="K42" s="25"/>
      <c r="L42" s="21"/>
      <c r="M42" s="372"/>
      <c r="N42" s="1046">
        <v>0</v>
      </c>
      <c r="O42" s="1053" t="str">
        <f>IF(N42&gt;0,INDEX(В!$D$11:$D$120,N42+(N42-1),1)," ")</f>
        <v xml:space="preserve"> </v>
      </c>
      <c r="Z42" s="26"/>
      <c r="AA42" s="207"/>
      <c r="AB42" s="105"/>
      <c r="AC42" s="105"/>
    </row>
    <row r="43" spans="1:29" ht="27.95" customHeight="1" thickTop="1">
      <c r="A43" s="1022"/>
      <c r="B43" s="413"/>
      <c r="C43" s="1191">
        <v>15</v>
      </c>
      <c r="D43" s="263" t="str">
        <f>В!D39</f>
        <v>ФИО15</v>
      </c>
      <c r="E43" s="131" t="str">
        <f>В!G39</f>
        <v>р15</v>
      </c>
      <c r="K43" s="26"/>
      <c r="M43" s="373"/>
      <c r="N43" s="1046"/>
      <c r="O43" s="1053"/>
      <c r="P43" s="25"/>
      <c r="Z43" s="26"/>
      <c r="AA43" s="207"/>
      <c r="AB43" s="105"/>
      <c r="AC43" s="105"/>
    </row>
    <row r="44" spans="1:29" ht="27.95" customHeight="1">
      <c r="A44" s="1022"/>
      <c r="B44" s="412"/>
      <c r="C44" s="1047"/>
      <c r="D44" s="259" t="str">
        <f>В!I39</f>
        <v>город15</v>
      </c>
      <c r="E44" s="190" t="str">
        <f>В!H39</f>
        <v>дата15</v>
      </c>
      <c r="F44" s="35"/>
      <c r="G44" s="34"/>
      <c r="H44" s="122"/>
      <c r="I44" s="1041">
        <v>0</v>
      </c>
      <c r="J44" s="1042" t="str">
        <f>IF(I44&gt;0,INDEX(В!$D$11:$D$120,I44+(I44-1),1)," ")</f>
        <v xml:space="preserve"> </v>
      </c>
      <c r="K44" s="22"/>
      <c r="M44" s="20"/>
      <c r="N44" s="110"/>
      <c r="O44" s="118"/>
      <c r="P44" s="26"/>
      <c r="Z44" s="26"/>
      <c r="AA44" s="207"/>
      <c r="AB44" s="105"/>
      <c r="AC44" s="105"/>
    </row>
    <row r="45" spans="1:29" ht="27.95" customHeight="1">
      <c r="A45" s="1022"/>
      <c r="B45" s="412"/>
      <c r="C45" s="1048">
        <v>16</v>
      </c>
      <c r="D45" s="271" t="str">
        <f>В!D41</f>
        <v>ФИО16</v>
      </c>
      <c r="E45" s="115" t="str">
        <f>В!G41</f>
        <v>р16</v>
      </c>
      <c r="F45" s="34"/>
      <c r="H45" s="348"/>
      <c r="I45" s="1041"/>
      <c r="J45" s="1043"/>
      <c r="M45" s="20"/>
      <c r="N45" s="110"/>
      <c r="O45" s="118"/>
      <c r="P45" s="26"/>
      <c r="Z45" s="26"/>
      <c r="AA45" s="207"/>
      <c r="AB45" s="105"/>
      <c r="AC45" s="105"/>
    </row>
    <row r="46" spans="1:29" ht="27.95" customHeight="1" thickBot="1">
      <c r="A46" s="1039"/>
      <c r="B46" s="416"/>
      <c r="C46" s="1084"/>
      <c r="D46" s="295" t="str">
        <f>В!I41</f>
        <v>город16</v>
      </c>
      <c r="E46" s="191" t="str">
        <f>В!H41</f>
        <v>дата16</v>
      </c>
      <c r="P46" s="26"/>
      <c r="Q46" s="22"/>
      <c r="R46" s="372"/>
      <c r="S46" s="1046">
        <v>0</v>
      </c>
      <c r="T46" s="1053" t="str">
        <f>IF(S46&gt;0,INDEX(В!$D$11:$D$120,S46+(S46-1),1)," ")</f>
        <v xml:space="preserve"> </v>
      </c>
      <c r="X46" s="860"/>
      <c r="Y46" s="860"/>
      <c r="Z46" s="26"/>
      <c r="AA46" s="207"/>
      <c r="AB46" s="105"/>
      <c r="AC46" s="105"/>
    </row>
    <row r="47" spans="1:29" ht="27.95" customHeight="1" thickTop="1">
      <c r="B47" s="163"/>
      <c r="C47" s="1047">
        <v>17</v>
      </c>
      <c r="D47" s="263" t="str">
        <f>В!D43</f>
        <v>ФИО17</v>
      </c>
      <c r="E47" s="131" t="str">
        <f>В!G43</f>
        <v>р17</v>
      </c>
      <c r="P47" s="26"/>
      <c r="R47" s="373"/>
      <c r="S47" s="1046"/>
      <c r="T47" s="1053"/>
      <c r="U47" s="25"/>
      <c r="Z47" s="26"/>
      <c r="AA47" s="207"/>
      <c r="AB47" s="105"/>
      <c r="AC47" s="105"/>
    </row>
    <row r="48" spans="1:29" ht="27.95" customHeight="1">
      <c r="B48" s="348"/>
      <c r="C48" s="1048"/>
      <c r="D48" s="259" t="str">
        <f>В!I43</f>
        <v>город17</v>
      </c>
      <c r="E48" s="190" t="str">
        <f>В!H43</f>
        <v>дата17</v>
      </c>
      <c r="F48" s="35"/>
      <c r="G48" s="34"/>
      <c r="H48" s="122"/>
      <c r="I48" s="1041">
        <v>0</v>
      </c>
      <c r="J48" s="1042" t="str">
        <f>IF(I48&gt;0,INDEX(В!$D$11:$D$120,I48+(I48-1),1)," ")</f>
        <v xml:space="preserve"> </v>
      </c>
      <c r="K48" s="21"/>
      <c r="M48" s="89"/>
      <c r="N48" s="220"/>
      <c r="O48" s="226"/>
      <c r="P48" s="26"/>
      <c r="T48" s="119"/>
      <c r="U48" s="26"/>
      <c r="Z48" s="26"/>
      <c r="AA48" s="207"/>
      <c r="AB48" s="105"/>
      <c r="AC48" s="105"/>
    </row>
    <row r="49" spans="1:29" ht="27.95" customHeight="1">
      <c r="B49" s="122"/>
      <c r="C49" s="1048">
        <v>18</v>
      </c>
      <c r="D49" s="271" t="str">
        <f>В!D45</f>
        <v>ФИО18</v>
      </c>
      <c r="E49" s="115" t="str">
        <f>В!G45</f>
        <v>р18</v>
      </c>
      <c r="F49" s="34"/>
      <c r="H49" s="348"/>
      <c r="I49" s="1041"/>
      <c r="J49" s="1043"/>
      <c r="L49" s="21"/>
      <c r="M49" s="372"/>
      <c r="N49" s="1046">
        <v>0</v>
      </c>
      <c r="O49" s="1053" t="str">
        <f>IF(N49&gt;0,INDEX(В!$D$11:$D$120,N49+(N49-1),1)," ")</f>
        <v xml:space="preserve"> </v>
      </c>
      <c r="P49" s="34"/>
      <c r="T49" s="119"/>
      <c r="U49" s="26"/>
      <c r="Z49" s="26"/>
      <c r="AA49" s="207"/>
      <c r="AB49" s="105"/>
      <c r="AC49" s="105"/>
    </row>
    <row r="50" spans="1:29" ht="27.95" customHeight="1" thickBot="1">
      <c r="A50" s="428"/>
      <c r="B50" s="371"/>
      <c r="C50" s="1084"/>
      <c r="D50" s="295" t="str">
        <f>В!I45</f>
        <v>город18</v>
      </c>
      <c r="E50" s="191" t="str">
        <f>В!H45</f>
        <v>дата18</v>
      </c>
      <c r="H50" s="20"/>
      <c r="I50" s="110"/>
      <c r="J50" s="228" t="str">
        <f>IF(I50&gt;0,INDEX(В!$D$11:$D$120,I50+(I50-1),1)," ")</f>
        <v xml:space="preserve"> </v>
      </c>
      <c r="K50" s="431"/>
      <c r="M50" s="373"/>
      <c r="N50" s="1046"/>
      <c r="O50" s="1053"/>
      <c r="T50" s="119"/>
      <c r="U50" s="26"/>
      <c r="Z50" s="26"/>
      <c r="AA50" s="207"/>
      <c r="AB50" s="105"/>
      <c r="AC50" s="105"/>
    </row>
    <row r="51" spans="1:29" ht="27.95" customHeight="1" thickTop="1">
      <c r="B51" s="1000" t="s">
        <v>232</v>
      </c>
      <c r="C51" s="1047">
        <v>19</v>
      </c>
      <c r="D51" s="263" t="str">
        <f>В!D47</f>
        <v>ФИО19</v>
      </c>
      <c r="E51" s="131" t="str">
        <f>В!G47</f>
        <v>р19</v>
      </c>
      <c r="H51" s="122"/>
      <c r="I51" s="1041">
        <v>19</v>
      </c>
      <c r="J51" s="1042" t="str">
        <f>D51</f>
        <v>ФИО19</v>
      </c>
      <c r="K51" s="34"/>
      <c r="M51" s="20"/>
      <c r="N51" s="110"/>
      <c r="O51" s="118"/>
      <c r="T51" s="119"/>
      <c r="U51" s="26"/>
      <c r="X51" s="1050"/>
      <c r="Y51" s="1050"/>
      <c r="Z51" s="26"/>
      <c r="AA51" s="207"/>
      <c r="AB51" s="105"/>
      <c r="AC51" s="105"/>
    </row>
    <row r="52" spans="1:29" ht="27.95" customHeight="1" thickBot="1">
      <c r="B52" s="966"/>
      <c r="C52" s="1084"/>
      <c r="D52" s="295" t="str">
        <f>В!I47</f>
        <v>город19</v>
      </c>
      <c r="E52" s="191" t="str">
        <f>В!H47</f>
        <v>дата19</v>
      </c>
      <c r="H52" s="371"/>
      <c r="I52" s="1097"/>
      <c r="J52" s="1224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26"/>
      <c r="V52" s="21"/>
      <c r="W52" s="372"/>
      <c r="X52" s="1046">
        <v>0</v>
      </c>
      <c r="Y52" s="1053" t="str">
        <f>IF(X52&gt;0,INDEX(В!$D$11:$D$120,X52+(X52-1),1)," ")</f>
        <v xml:space="preserve"> </v>
      </c>
      <c r="Z52" s="22"/>
      <c r="AA52" s="207"/>
      <c r="AB52" s="105"/>
      <c r="AC52" s="105"/>
    </row>
    <row r="53" spans="1:29" ht="27.95" customHeight="1" thickTop="1" thickBot="1">
      <c r="B53" s="1218" t="s">
        <v>232</v>
      </c>
      <c r="C53" s="1047">
        <v>20</v>
      </c>
      <c r="D53" s="263" t="str">
        <f>В!D49</f>
        <v>ФИО20</v>
      </c>
      <c r="E53" s="131" t="str">
        <f>В!G49</f>
        <v>р20</v>
      </c>
      <c r="F53" s="54"/>
      <c r="H53" s="163"/>
      <c r="I53" s="1049">
        <v>20</v>
      </c>
      <c r="J53" s="1223" t="str">
        <f>D53</f>
        <v>ФИО20</v>
      </c>
      <c r="K53" s="1"/>
      <c r="R53" s="20"/>
      <c r="S53" s="29"/>
      <c r="T53" s="119"/>
      <c r="U53" s="26"/>
      <c r="W53" s="373"/>
      <c r="X53" s="1046"/>
      <c r="Y53" s="1053"/>
      <c r="Z53" s="207"/>
      <c r="AA53" s="207"/>
      <c r="AB53" s="105"/>
      <c r="AC53" s="105"/>
    </row>
    <row r="54" spans="1:29" ht="27.95" customHeight="1" thickBot="1">
      <c r="A54" s="424"/>
      <c r="B54" s="1045"/>
      <c r="C54" s="1084"/>
      <c r="D54" s="295" t="str">
        <f>В!I49</f>
        <v>город20</v>
      </c>
      <c r="E54" s="191" t="str">
        <f>В!H49</f>
        <v>дата20</v>
      </c>
      <c r="F54" s="54"/>
      <c r="H54" s="348"/>
      <c r="I54" s="1041"/>
      <c r="J54" s="1043"/>
      <c r="K54" s="25"/>
      <c r="L54" s="34"/>
      <c r="M54" s="372"/>
      <c r="N54" s="1046">
        <v>0</v>
      </c>
      <c r="O54" s="1053" t="str">
        <f>IF(N54&gt;0,INDEX(В!$D$11:$D$120,N54+(N54-1),1)," ")</f>
        <v xml:space="preserve"> </v>
      </c>
      <c r="P54" s="21"/>
      <c r="R54" s="20"/>
      <c r="S54" s="29"/>
      <c r="T54" s="118"/>
      <c r="U54" s="26"/>
      <c r="Z54" s="207"/>
      <c r="AA54" s="207"/>
      <c r="AB54" s="105"/>
      <c r="AC54" s="105"/>
    </row>
    <row r="55" spans="1:29" ht="27.95" customHeight="1" thickTop="1">
      <c r="B55" s="163"/>
      <c r="C55" s="1047">
        <v>21</v>
      </c>
      <c r="D55" s="263" t="str">
        <f>В!D51</f>
        <v>ФИО21</v>
      </c>
      <c r="E55" s="131" t="str">
        <f>В!G51</f>
        <v>р21</v>
      </c>
      <c r="K55" s="26"/>
      <c r="M55" s="373"/>
      <c r="N55" s="1046"/>
      <c r="O55" s="1053"/>
      <c r="P55" s="25"/>
      <c r="R55" s="20"/>
      <c r="S55" s="29"/>
      <c r="T55" s="118"/>
      <c r="U55" s="26"/>
      <c r="Z55" s="207"/>
      <c r="AA55" s="207"/>
      <c r="AB55" s="105"/>
      <c r="AC55" s="105"/>
    </row>
    <row r="56" spans="1:29" ht="27.95" customHeight="1">
      <c r="B56" s="348"/>
      <c r="C56" s="1048"/>
      <c r="D56" s="259" t="str">
        <f>В!I51</f>
        <v>город21</v>
      </c>
      <c r="E56" s="190" t="str">
        <f>В!H51</f>
        <v>дата21</v>
      </c>
      <c r="F56" s="25"/>
      <c r="G56" s="21"/>
      <c r="H56" s="372"/>
      <c r="I56" s="1046"/>
      <c r="J56" s="1058" t="str">
        <f>IF(I56&gt;0,INDEX(В!$D$11:$D$120,I56+(I56-1),1)," ")</f>
        <v xml:space="preserve"> </v>
      </c>
      <c r="K56" s="34"/>
      <c r="M56" s="20"/>
      <c r="N56" s="110"/>
      <c r="O56" s="118"/>
      <c r="P56" s="26"/>
      <c r="R56" s="372"/>
      <c r="S56" s="1046">
        <v>0</v>
      </c>
      <c r="T56" s="1053" t="str">
        <f>IF(S56&gt;0,INDEX(В!$D$11:$D$120,S56+(S56-1),1)," ")</f>
        <v xml:space="preserve"> </v>
      </c>
      <c r="U56" s="22"/>
      <c r="Z56" s="207"/>
      <c r="AA56" s="207"/>
      <c r="AB56" s="105"/>
      <c r="AC56" s="105"/>
    </row>
    <row r="57" spans="1:29" ht="27.95" customHeight="1">
      <c r="B57" s="122"/>
      <c r="C57" s="1048">
        <v>22</v>
      </c>
      <c r="D57" s="271" t="str">
        <f>В!D53</f>
        <v>ФИО22</v>
      </c>
      <c r="E57" s="115" t="str">
        <f>В!G53</f>
        <v>р22</v>
      </c>
      <c r="F57" s="22"/>
      <c r="H57" s="373"/>
      <c r="I57" s="1046"/>
      <c r="J57" s="1058"/>
      <c r="Q57" s="35"/>
      <c r="R57" s="373"/>
      <c r="S57" s="1046"/>
      <c r="T57" s="1053"/>
      <c r="U57" s="47"/>
      <c r="Z57" s="207"/>
      <c r="AA57" s="207"/>
      <c r="AB57" s="105"/>
      <c r="AC57" s="105"/>
    </row>
    <row r="58" spans="1:29" ht="27.95" customHeight="1" thickBot="1">
      <c r="A58" s="428"/>
      <c r="B58" s="371"/>
      <c r="C58" s="1084"/>
      <c r="D58" s="295" t="str">
        <f>В!I53</f>
        <v>город22</v>
      </c>
      <c r="E58" s="191" t="str">
        <f>В!H53</f>
        <v>дата22</v>
      </c>
      <c r="P58" s="26"/>
      <c r="Z58" s="105"/>
      <c r="AA58" s="105"/>
      <c r="AB58" s="105"/>
      <c r="AC58" s="105"/>
    </row>
    <row r="59" spans="1:29" ht="27.95" customHeight="1" thickTop="1">
      <c r="A59" s="1040"/>
      <c r="B59" s="413"/>
      <c r="C59" s="1047">
        <v>23</v>
      </c>
      <c r="D59" s="263" t="str">
        <f>В!D55</f>
        <v>ФИО23</v>
      </c>
      <c r="E59" s="131" t="str">
        <f>В!G55</f>
        <v>р23</v>
      </c>
      <c r="M59" s="20"/>
      <c r="N59" s="110"/>
      <c r="O59" s="118"/>
      <c r="P59" s="26"/>
      <c r="Z59" s="105"/>
      <c r="AA59" s="105"/>
      <c r="AB59" s="105"/>
      <c r="AC59" s="105"/>
    </row>
    <row r="60" spans="1:29" ht="27.95" customHeight="1">
      <c r="A60" s="1022"/>
      <c r="B60" s="412"/>
      <c r="C60" s="1048"/>
      <c r="D60" s="259" t="str">
        <f>В!I55</f>
        <v>город23</v>
      </c>
      <c r="E60" s="190" t="str">
        <f>В!H55</f>
        <v>дата23</v>
      </c>
      <c r="F60" s="25"/>
      <c r="G60" s="21"/>
      <c r="H60" s="372"/>
      <c r="I60" s="1046">
        <v>0</v>
      </c>
      <c r="J60" s="1058" t="str">
        <f>IF(I60&gt;0,INDEX(В!$D$11:$D$120,I60+(I60-1),1)," ")</f>
        <v xml:space="preserve"> </v>
      </c>
      <c r="K60" s="21"/>
      <c r="P60" s="26"/>
      <c r="Z60" s="105"/>
      <c r="AA60" s="105"/>
      <c r="AB60" s="105"/>
      <c r="AC60" s="105"/>
    </row>
    <row r="61" spans="1:29" ht="27.95" customHeight="1">
      <c r="A61" s="1022"/>
      <c r="B61" s="412"/>
      <c r="C61" s="1048">
        <v>24</v>
      </c>
      <c r="D61" s="271" t="str">
        <f>В!D57</f>
        <v>ФИО24</v>
      </c>
      <c r="E61" s="115" t="str">
        <f>В!G57</f>
        <v>р24</v>
      </c>
      <c r="F61" s="22"/>
      <c r="H61" s="373"/>
      <c r="I61" s="1046"/>
      <c r="J61" s="1058"/>
      <c r="K61" s="35"/>
      <c r="P61" s="26"/>
      <c r="Z61" s="105"/>
      <c r="AA61" s="105"/>
      <c r="AB61" s="105"/>
      <c r="AC61" s="105"/>
    </row>
    <row r="62" spans="1:29" ht="27.95" customHeight="1" thickBot="1">
      <c r="A62" s="1039"/>
      <c r="B62" s="416"/>
      <c r="C62" s="1084"/>
      <c r="D62" s="295" t="str">
        <f>В!I57</f>
        <v>город24</v>
      </c>
      <c r="E62" s="191" t="str">
        <f>В!H57</f>
        <v>дата24</v>
      </c>
      <c r="L62" s="21"/>
      <c r="M62" s="372"/>
      <c r="N62" s="1046">
        <v>0</v>
      </c>
      <c r="O62" s="1053" t="str">
        <f>IF(N62&gt;0,INDEX(В!$D$11:$D$120,N62+(N62-1),1)," ")</f>
        <v xml:space="preserve"> </v>
      </c>
      <c r="P62" s="22"/>
    </row>
    <row r="63" spans="1:29" ht="27.95" customHeight="1" thickTop="1">
      <c r="B63" s="1000" t="s">
        <v>232</v>
      </c>
      <c r="C63" s="1047">
        <v>25</v>
      </c>
      <c r="D63" s="263" t="str">
        <f>В!D59</f>
        <v>ФИО25</v>
      </c>
      <c r="E63" s="131" t="str">
        <f>В!G59</f>
        <v>р25</v>
      </c>
      <c r="H63" s="372"/>
      <c r="I63" s="1046">
        <v>25</v>
      </c>
      <c r="J63" s="1058" t="str">
        <f>D63</f>
        <v>ФИО25</v>
      </c>
      <c r="K63" s="34"/>
      <c r="M63" s="373"/>
      <c r="N63" s="1046"/>
      <c r="O63" s="1053"/>
      <c r="P63" s="47"/>
    </row>
    <row r="64" spans="1:29" ht="27.95" customHeight="1">
      <c r="B64" s="1001"/>
      <c r="C64" s="1048"/>
      <c r="D64" s="259" t="str">
        <f>В!I59</f>
        <v>город25</v>
      </c>
      <c r="E64" s="190" t="str">
        <f>В!H59</f>
        <v>дата25</v>
      </c>
      <c r="H64" s="373"/>
      <c r="I64" s="1046"/>
      <c r="J64" s="1058"/>
    </row>
    <row r="65" spans="2:30" ht="24" customHeight="1" thickBot="1">
      <c r="B65" s="27"/>
      <c r="C65" s="55"/>
      <c r="D65" s="56"/>
      <c r="E65" s="57"/>
      <c r="H65" s="20"/>
      <c r="I65" s="20"/>
      <c r="J65" s="20"/>
    </row>
    <row r="66" spans="2:30" ht="10.5" customHeight="1">
      <c r="B66" s="60"/>
      <c r="C66" s="66"/>
      <c r="D66" s="67"/>
      <c r="E66" s="68"/>
      <c r="F66" s="40"/>
      <c r="G66" s="40"/>
      <c r="H66" s="61"/>
      <c r="I66" s="61"/>
      <c r="J66" s="61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1"/>
    </row>
    <row r="67" spans="2:30" ht="24" customHeight="1" thickBot="1">
      <c r="B67" s="62"/>
      <c r="C67" s="55"/>
      <c r="D67" s="109" t="s">
        <v>222</v>
      </c>
      <c r="E67" s="109"/>
      <c r="F67" s="109"/>
      <c r="G67" s="109"/>
      <c r="H67" s="109" t="s">
        <v>223</v>
      </c>
      <c r="I67" s="109"/>
      <c r="J67" s="109"/>
      <c r="K67" s="105"/>
      <c r="L67" s="105"/>
      <c r="M67" s="900" t="s">
        <v>216</v>
      </c>
      <c r="N67" s="900"/>
      <c r="O67" s="900"/>
      <c r="U67" s="42"/>
    </row>
    <row r="68" spans="2:30" ht="10.5" customHeight="1">
      <c r="B68" s="62"/>
      <c r="C68" s="55"/>
      <c r="D68" s="56"/>
      <c r="E68" s="57"/>
      <c r="H68" s="20"/>
      <c r="I68" s="20"/>
      <c r="J68" s="20"/>
      <c r="U68" s="42"/>
      <c r="W68" s="1197" t="s">
        <v>33</v>
      </c>
      <c r="X68" s="1198"/>
      <c r="Y68" s="957" t="s">
        <v>25</v>
      </c>
      <c r="Z68" s="1143"/>
      <c r="AA68" s="1143"/>
      <c r="AB68" s="1143"/>
      <c r="AC68" s="1144"/>
      <c r="AD68" s="101"/>
    </row>
    <row r="69" spans="2:30" ht="27.95" customHeight="1" thickBot="1">
      <c r="B69" s="208"/>
      <c r="C69" s="1048">
        <v>0</v>
      </c>
      <c r="D69" s="887" t="str">
        <f>IF(C69&gt;0,INDEX(В!$D$11:$D$120,C69+(C69-1),1)," ")</f>
        <v xml:space="preserve"> </v>
      </c>
      <c r="E69" s="100"/>
      <c r="F69" s="100"/>
      <c r="G69" s="100"/>
      <c r="H69" s="100"/>
      <c r="I69" s="100"/>
      <c r="J69" s="100"/>
      <c r="K69" s="1190" t="s">
        <v>214</v>
      </c>
      <c r="L69" s="1190"/>
      <c r="M69" s="1190"/>
      <c r="N69" s="1190"/>
      <c r="O69" s="1190"/>
      <c r="P69" s="1190"/>
      <c r="U69" s="42"/>
      <c r="W69" s="1199"/>
      <c r="X69" s="839"/>
      <c r="Y69" s="958"/>
      <c r="Z69" s="1145"/>
      <c r="AA69" s="1145"/>
      <c r="AB69" s="1145"/>
      <c r="AC69" s="1146"/>
      <c r="AD69" s="101"/>
    </row>
    <row r="70" spans="2:30" ht="27.95" customHeight="1">
      <c r="B70" s="209"/>
      <c r="C70" s="1048"/>
      <c r="D70" s="887"/>
      <c r="E70" s="50"/>
      <c r="F70" s="21"/>
      <c r="G70" s="22"/>
      <c r="H70" s="197"/>
      <c r="I70" s="1119">
        <v>0</v>
      </c>
      <c r="J70" s="887" t="str">
        <f>IF(I70&gt;0,INDEX(В!$D$11:$D$120,I70+(I70-1),1)," ")</f>
        <v xml:space="preserve"> </v>
      </c>
      <c r="M70" s="36"/>
      <c r="N70" s="69"/>
      <c r="O70" s="37"/>
      <c r="U70" s="42"/>
      <c r="W70" s="1077">
        <v>1</v>
      </c>
      <c r="X70" s="1078"/>
      <c r="Y70" s="1161">
        <f>AC32</f>
        <v>0</v>
      </c>
      <c r="Z70" s="1162"/>
      <c r="AA70" s="1162"/>
      <c r="AB70" s="1162"/>
      <c r="AC70" s="1163"/>
      <c r="AD70" s="102"/>
    </row>
    <row r="71" spans="2:30" ht="27.95" customHeight="1" thickBot="1">
      <c r="B71" s="208"/>
      <c r="C71" s="1048">
        <v>0</v>
      </c>
      <c r="D71" s="887" t="str">
        <f>IF(C71&gt;0,INDEX(В!$D$11:$D$120,C71+(C71-1),1)," ")</f>
        <v xml:space="preserve"> </v>
      </c>
      <c r="E71" s="34"/>
      <c r="H71" s="184"/>
      <c r="I71" s="1119"/>
      <c r="J71" s="887"/>
      <c r="K71" s="35"/>
      <c r="L71" s="34"/>
      <c r="M71" s="197"/>
      <c r="N71" s="1119">
        <v>0</v>
      </c>
      <c r="O71" s="887" t="str">
        <f>IF(N71&gt;0,INDEX(В!$D$11:$D$120,N71+(N71-1),1)," ")</f>
        <v xml:space="preserve"> </v>
      </c>
      <c r="P71" s="105"/>
      <c r="Q71" s="105"/>
      <c r="R71" s="105"/>
      <c r="S71" s="929" t="s">
        <v>205</v>
      </c>
      <c r="T71" s="929"/>
      <c r="U71" s="42"/>
      <c r="W71" s="1064"/>
      <c r="X71" s="1065"/>
      <c r="Y71" s="1164"/>
      <c r="Z71" s="1165"/>
      <c r="AA71" s="1165"/>
      <c r="AB71" s="1165"/>
      <c r="AC71" s="1166"/>
      <c r="AD71" s="102"/>
    </row>
    <row r="72" spans="2:30" ht="27.95" customHeight="1">
      <c r="B72" s="209"/>
      <c r="C72" s="1048"/>
      <c r="D72" s="887"/>
      <c r="H72" s="197"/>
      <c r="I72" s="1119">
        <v>0</v>
      </c>
      <c r="J72" s="887" t="str">
        <f>IF(I72&gt;0,INDEX(В!$D$11:$D$120,I72+(I72-1),1)," ")</f>
        <v xml:space="preserve"> </v>
      </c>
      <c r="K72" s="34"/>
      <c r="M72" s="184"/>
      <c r="N72" s="1119"/>
      <c r="O72" s="887"/>
      <c r="P72" s="285"/>
      <c r="Q72" s="289"/>
      <c r="R72" s="290"/>
      <c r="S72" s="1175">
        <v>0</v>
      </c>
      <c r="T72" s="1173" t="str">
        <f>IF(S72&gt;0,INDEX(В!$D$11:$D$120,S72+(S72-1),1)," ")</f>
        <v xml:space="preserve"> </v>
      </c>
      <c r="U72" s="42"/>
      <c r="W72" s="1064">
        <v>2</v>
      </c>
      <c r="X72" s="1065"/>
      <c r="Y72" s="1167"/>
      <c r="Z72" s="1168"/>
      <c r="AA72" s="1168"/>
      <c r="AB72" s="1168"/>
      <c r="AC72" s="1169"/>
    </row>
    <row r="73" spans="2:30" ht="27.95" customHeight="1" thickBot="1">
      <c r="B73" s="62"/>
      <c r="C73" s="69"/>
      <c r="D73" s="211"/>
      <c r="H73" s="197"/>
      <c r="I73" s="1119"/>
      <c r="J73" s="887"/>
      <c r="M73" s="197"/>
      <c r="N73" s="1119">
        <v>0</v>
      </c>
      <c r="O73" s="887" t="str">
        <f>IF(N73&gt;0,INDEX(В!$D$11:$D$120,N73+(N73-1),1)," ")</f>
        <v xml:space="preserve"> </v>
      </c>
      <c r="P73" s="276"/>
      <c r="Q73" s="105"/>
      <c r="R73" s="105"/>
      <c r="S73" s="1176"/>
      <c r="T73" s="1174"/>
      <c r="U73" s="42"/>
      <c r="W73" s="1064"/>
      <c r="X73" s="1065"/>
      <c r="Y73" s="1170"/>
      <c r="Z73" s="1171"/>
      <c r="AA73" s="1171"/>
      <c r="AB73" s="1171"/>
      <c r="AC73" s="1172"/>
    </row>
    <row r="74" spans="2:30" ht="27.95" customHeight="1">
      <c r="B74" s="43"/>
      <c r="D74" s="298"/>
      <c r="H74" s="229"/>
      <c r="I74" s="207"/>
      <c r="J74" s="211"/>
      <c r="M74" s="184"/>
      <c r="N74" s="1119"/>
      <c r="O74" s="887"/>
      <c r="P74" s="105"/>
      <c r="Q74" s="105"/>
      <c r="R74" s="105"/>
      <c r="S74" s="105"/>
      <c r="T74" s="105"/>
      <c r="U74" s="42"/>
      <c r="W74" s="1064">
        <v>3</v>
      </c>
      <c r="X74" s="1065"/>
      <c r="Y74" s="1164" t="str">
        <f>T72</f>
        <v xml:space="preserve"> </v>
      </c>
      <c r="Z74" s="1165"/>
      <c r="AA74" s="1165"/>
      <c r="AB74" s="1165"/>
      <c r="AC74" s="1166"/>
      <c r="AD74" s="102"/>
    </row>
    <row r="75" spans="2:30" ht="27.95" customHeight="1">
      <c r="B75" s="43"/>
      <c r="D75" s="298"/>
      <c r="H75" s="83"/>
      <c r="I75" s="105"/>
      <c r="J75" s="164"/>
      <c r="M75" s="3"/>
      <c r="N75" s="3"/>
      <c r="O75" s="3"/>
      <c r="U75" s="42"/>
      <c r="W75" s="1064"/>
      <c r="X75" s="1065"/>
      <c r="Y75" s="1164"/>
      <c r="Z75" s="1165"/>
      <c r="AA75" s="1165"/>
      <c r="AB75" s="1165"/>
      <c r="AC75" s="1166"/>
      <c r="AD75" s="102"/>
    </row>
    <row r="76" spans="2:30" ht="27.95" customHeight="1">
      <c r="B76" s="208"/>
      <c r="C76" s="1048">
        <v>0</v>
      </c>
      <c r="D76" s="887" t="str">
        <f>IF(C76&gt;0,INDEX(В!$D$11:$D$120,C76+(C76-1),1)," ")</f>
        <v xml:space="preserve"> </v>
      </c>
      <c r="E76" s="100"/>
      <c r="F76" s="100"/>
      <c r="G76" s="100"/>
      <c r="H76" s="83"/>
      <c r="I76" s="105"/>
      <c r="J76" s="164"/>
      <c r="K76" s="1190" t="s">
        <v>215</v>
      </c>
      <c r="L76" s="1190"/>
      <c r="M76" s="1190"/>
      <c r="N76" s="1190"/>
      <c r="O76" s="1190"/>
      <c r="P76" s="1190"/>
      <c r="U76" s="42"/>
      <c r="W76" s="1064">
        <v>3</v>
      </c>
      <c r="X76" s="1065"/>
      <c r="Y76" s="1167" t="str">
        <f>T79</f>
        <v xml:space="preserve"> </v>
      </c>
      <c r="Z76" s="1168"/>
      <c r="AA76" s="1168"/>
      <c r="AB76" s="1168"/>
      <c r="AC76" s="1169"/>
      <c r="AD76" s="102"/>
    </row>
    <row r="77" spans="2:30" ht="27.95" customHeight="1">
      <c r="B77" s="209"/>
      <c r="C77" s="1048"/>
      <c r="D77" s="887"/>
      <c r="E77" s="50"/>
      <c r="F77" s="21"/>
      <c r="G77" s="22"/>
      <c r="H77" s="197"/>
      <c r="I77" s="1119">
        <v>0</v>
      </c>
      <c r="J77" s="887" t="str">
        <f>IF(I77&gt;0,INDEX(В!$D$11:$D$120,I77+(I77-1),1)," ")</f>
        <v xml:space="preserve"> </v>
      </c>
      <c r="M77" s="36"/>
      <c r="N77" s="69"/>
      <c r="O77" s="37"/>
      <c r="U77" s="42"/>
      <c r="W77" s="1064"/>
      <c r="X77" s="1065"/>
      <c r="Y77" s="1170"/>
      <c r="Z77" s="1171"/>
      <c r="AA77" s="1171"/>
      <c r="AB77" s="1171"/>
      <c r="AC77" s="1172"/>
      <c r="AD77" s="102"/>
    </row>
    <row r="78" spans="2:30" ht="27.95" customHeight="1" thickBot="1">
      <c r="B78" s="208"/>
      <c r="C78" s="1048">
        <v>0</v>
      </c>
      <c r="D78" s="887" t="str">
        <f>IF(C78&gt;0,INDEX(В!$D$11:$D$120,C78+(C78-1),1)," ")</f>
        <v xml:space="preserve"> </v>
      </c>
      <c r="E78" s="34"/>
      <c r="H78" s="184"/>
      <c r="I78" s="1119"/>
      <c r="J78" s="887"/>
      <c r="K78" s="35"/>
      <c r="L78" s="21"/>
      <c r="M78" s="197"/>
      <c r="N78" s="1119">
        <v>0</v>
      </c>
      <c r="O78" s="887" t="str">
        <f>IF(N78&gt;0,INDEX(В!$D$11:$D$120,N78+(N78-1),1)," ")</f>
        <v xml:space="preserve"> </v>
      </c>
      <c r="P78" s="105"/>
      <c r="Q78" s="105"/>
      <c r="R78" s="105"/>
      <c r="S78" s="929" t="s">
        <v>205</v>
      </c>
      <c r="T78" s="929"/>
      <c r="U78" s="42"/>
      <c r="W78" s="1064">
        <v>5</v>
      </c>
      <c r="X78" s="1065"/>
      <c r="Y78" s="1164"/>
      <c r="Z78" s="1165"/>
      <c r="AA78" s="1165"/>
      <c r="AB78" s="1165"/>
      <c r="AC78" s="1166"/>
    </row>
    <row r="79" spans="2:30" ht="27.95" customHeight="1">
      <c r="B79" s="209"/>
      <c r="C79" s="1048"/>
      <c r="D79" s="887"/>
      <c r="H79" s="197"/>
      <c r="I79" s="1119">
        <v>0</v>
      </c>
      <c r="J79" s="887" t="str">
        <f>IF(I79&gt;0,INDEX(В!$D$11:$D$120,I79+(I79-1),1)," ")</f>
        <v xml:space="preserve"> </v>
      </c>
      <c r="K79" s="34"/>
      <c r="M79" s="184"/>
      <c r="N79" s="1119"/>
      <c r="O79" s="887"/>
      <c r="P79" s="285"/>
      <c r="Q79" s="289"/>
      <c r="R79" s="290"/>
      <c r="S79" s="1175">
        <v>0</v>
      </c>
      <c r="T79" s="1173" t="str">
        <f>IF(S79&gt;0,INDEX(В!$D$11:$D$120,S79+(S79-1),1)," ")</f>
        <v xml:space="preserve"> </v>
      </c>
      <c r="U79" s="42"/>
      <c r="W79" s="1064"/>
      <c r="X79" s="1065"/>
      <c r="Y79" s="1170"/>
      <c r="Z79" s="1171"/>
      <c r="AA79" s="1171"/>
      <c r="AB79" s="1171"/>
      <c r="AC79" s="1172"/>
    </row>
    <row r="80" spans="2:30" ht="27.95" customHeight="1" thickBot="1">
      <c r="B80" s="62"/>
      <c r="C80" s="69"/>
      <c r="D80" s="37"/>
      <c r="H80" s="184"/>
      <c r="I80" s="1119"/>
      <c r="J80" s="887"/>
      <c r="M80" s="197"/>
      <c r="N80" s="1119">
        <v>0</v>
      </c>
      <c r="O80" s="887" t="str">
        <f>IF(N80&gt;0,INDEX(В!$D$11:$D$120,N80+(N80-1),1)," ")</f>
        <v xml:space="preserve"> </v>
      </c>
      <c r="P80" s="276"/>
      <c r="Q80" s="105"/>
      <c r="R80" s="105"/>
      <c r="S80" s="1176"/>
      <c r="T80" s="1174"/>
      <c r="U80" s="42"/>
      <c r="W80" s="1064">
        <v>5</v>
      </c>
      <c r="X80" s="1065"/>
      <c r="Y80" s="1155"/>
      <c r="Z80" s="1156"/>
      <c r="AA80" s="1156"/>
      <c r="AB80" s="1156"/>
      <c r="AC80" s="1157"/>
    </row>
    <row r="81" spans="2:29" ht="27.95" customHeight="1" thickBot="1">
      <c r="B81" s="43"/>
      <c r="H81" s="27"/>
      <c r="I81" s="29"/>
      <c r="J81" s="37"/>
      <c r="M81" s="184"/>
      <c r="N81" s="1119"/>
      <c r="O81" s="887"/>
      <c r="P81" s="105"/>
      <c r="Q81" s="105"/>
      <c r="R81" s="105"/>
      <c r="S81" s="105"/>
      <c r="T81" s="105"/>
      <c r="U81" s="42"/>
      <c r="W81" s="1128"/>
      <c r="X81" s="1129"/>
      <c r="Y81" s="1158"/>
      <c r="Z81" s="1159"/>
      <c r="AA81" s="1159"/>
      <c r="AB81" s="1159"/>
      <c r="AC81" s="1160"/>
    </row>
    <row r="82" spans="2:29" ht="12.75" customHeight="1" thickBot="1">
      <c r="B82" s="44"/>
      <c r="C82" s="45"/>
      <c r="D82" s="45"/>
      <c r="E82" s="45"/>
      <c r="F82" s="45"/>
      <c r="G82" s="45"/>
      <c r="H82" s="63"/>
      <c r="I82" s="64"/>
      <c r="J82" s="6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6"/>
    </row>
    <row r="83" spans="2:29" ht="31.5" customHeight="1">
      <c r="H83" s="36"/>
      <c r="I83" s="29"/>
      <c r="J83" s="37"/>
    </row>
    <row r="84" spans="2:29" ht="27.95" customHeight="1">
      <c r="C84" s="103" t="str">
        <f>В!A120</f>
        <v xml:space="preserve">Главный судья соревнований, </v>
      </c>
      <c r="D84" s="103"/>
      <c r="E84" s="103"/>
      <c r="F84" s="103"/>
      <c r="G84" s="103"/>
      <c r="H84" s="103"/>
      <c r="I84" s="103"/>
      <c r="J84" s="104"/>
      <c r="K84" s="104"/>
      <c r="L84" s="1"/>
      <c r="M84" s="104"/>
      <c r="N84" s="104"/>
      <c r="O84" s="104"/>
      <c r="P84" s="103" t="str">
        <f>В!G120</f>
        <v>Ярулин ДФ</v>
      </c>
      <c r="Q84" s="103"/>
      <c r="R84" s="103"/>
      <c r="S84" s="103"/>
      <c r="T84" s="103"/>
    </row>
    <row r="85" spans="2:29" ht="27.95" customHeight="1">
      <c r="C85" s="103" t="str">
        <f>В!A121</f>
        <v>ССВК</v>
      </c>
      <c r="D85" s="103"/>
      <c r="E85" s="103"/>
      <c r="F85" s="103"/>
      <c r="G85" s="103"/>
      <c r="H85" s="103"/>
      <c r="I85" s="103"/>
      <c r="J85" s="103"/>
      <c r="K85" s="103"/>
      <c r="M85" s="103"/>
      <c r="N85" s="103"/>
      <c r="O85" s="103"/>
      <c r="P85" s="103" t="str">
        <f>В!G121</f>
        <v>г.Новосибирск</v>
      </c>
      <c r="Q85" s="103"/>
      <c r="R85" s="103"/>
      <c r="S85" s="103"/>
      <c r="T85" s="103"/>
    </row>
    <row r="86" spans="2:29" ht="27.95" customHeight="1">
      <c r="C86" s="103"/>
      <c r="D86" s="103"/>
      <c r="E86" s="103"/>
      <c r="F86" s="103"/>
      <c r="G86" s="103"/>
      <c r="H86" s="103"/>
      <c r="I86" s="103"/>
      <c r="J86" s="103"/>
      <c r="K86" s="103"/>
      <c r="M86" s="103"/>
      <c r="N86" s="103"/>
      <c r="O86" s="103"/>
      <c r="P86" s="103"/>
      <c r="Q86" s="103"/>
      <c r="R86" s="103"/>
      <c r="S86" s="103"/>
      <c r="T86" s="103"/>
    </row>
    <row r="87" spans="2:29" ht="27.95" customHeight="1">
      <c r="C87" s="103" t="str">
        <f>В!A123</f>
        <v>Главный секретарь соревнований,</v>
      </c>
      <c r="D87" s="103"/>
      <c r="E87" s="103"/>
      <c r="F87" s="103"/>
      <c r="G87" s="103"/>
      <c r="H87" s="103"/>
      <c r="I87" s="103"/>
      <c r="J87" s="104"/>
      <c r="K87" s="104"/>
      <c r="L87" s="1"/>
      <c r="M87" s="104"/>
      <c r="N87" s="104"/>
      <c r="O87" s="104"/>
      <c r="P87" s="103" t="str">
        <f>В!G123</f>
        <v>Колокольцова ЕВ</v>
      </c>
      <c r="Q87" s="103"/>
      <c r="R87" s="103"/>
      <c r="S87" s="103"/>
      <c r="T87" s="103"/>
    </row>
    <row r="88" spans="2:29" ht="27.95" customHeight="1">
      <c r="C88" s="103" t="str">
        <f>В!A124</f>
        <v>ССВК</v>
      </c>
      <c r="D88" s="103"/>
      <c r="E88" s="103"/>
      <c r="F88" s="103"/>
      <c r="G88" s="103"/>
      <c r="H88" s="103"/>
      <c r="I88" s="103"/>
      <c r="J88" s="103"/>
      <c r="K88" s="103"/>
      <c r="M88" s="103"/>
      <c r="N88" s="103"/>
      <c r="O88" s="103"/>
      <c r="P88" s="103" t="str">
        <f>В!G124</f>
        <v>г.Кемерово</v>
      </c>
      <c r="Q88" s="103"/>
      <c r="R88" s="103"/>
      <c r="S88" s="103"/>
      <c r="T88" s="103"/>
    </row>
    <row r="89" spans="2:29" ht="21" customHeight="1">
      <c r="O89" s="2"/>
    </row>
    <row r="90" spans="2:29" ht="21" customHeight="1">
      <c r="O90" s="2"/>
    </row>
    <row r="91" spans="2:29" ht="21" customHeight="1"/>
    <row r="92" spans="2:29" ht="21" customHeight="1"/>
    <row r="93" spans="2:29" ht="21" customHeight="1"/>
    <row r="94" spans="2:29" ht="21" customHeight="1"/>
    <row r="95" spans="2:29" ht="21" customHeight="1">
      <c r="N95" s="75"/>
    </row>
    <row r="96" spans="2:29" ht="21" customHeight="1">
      <c r="N96" s="75"/>
    </row>
    <row r="97" spans="8:15" ht="21" customHeight="1">
      <c r="N97" s="75"/>
      <c r="O97" s="37"/>
    </row>
    <row r="98" spans="8:15" ht="21" customHeight="1">
      <c r="N98" s="75"/>
      <c r="O98" s="37"/>
    </row>
    <row r="99" spans="8:15" ht="21" customHeight="1">
      <c r="N99" s="75"/>
      <c r="O99" s="37"/>
    </row>
    <row r="100" spans="8:15" ht="15" customHeight="1">
      <c r="M100" s="36"/>
      <c r="N100" s="29"/>
      <c r="O100" s="37"/>
    </row>
    <row r="101" spans="8:15" ht="15" customHeight="1">
      <c r="M101" s="36"/>
      <c r="N101" s="29"/>
      <c r="O101" s="37"/>
    </row>
    <row r="102" spans="8:15" ht="18.75">
      <c r="M102" s="36"/>
      <c r="N102" s="38"/>
      <c r="O102" s="39"/>
    </row>
    <row r="103" spans="8:15" ht="18.75">
      <c r="M103" s="36"/>
      <c r="N103" s="38"/>
      <c r="O103" s="39"/>
    </row>
    <row r="105" spans="8:15" ht="15" customHeight="1">
      <c r="H105" s="36"/>
      <c r="I105" s="69"/>
      <c r="J105" s="70"/>
    </row>
    <row r="106" spans="8:15" ht="15" customHeight="1">
      <c r="H106" s="27"/>
      <c r="I106" s="69"/>
      <c r="J106" s="70"/>
      <c r="M106" s="36"/>
      <c r="N106" s="29"/>
      <c r="O106" s="37"/>
    </row>
    <row r="107" spans="8:15" ht="15" customHeight="1">
      <c r="H107" s="36"/>
      <c r="I107" s="69"/>
      <c r="J107" s="70"/>
      <c r="M107" s="27"/>
      <c r="N107" s="29"/>
      <c r="O107" s="37"/>
    </row>
    <row r="108" spans="8:15" ht="15" customHeight="1">
      <c r="H108" s="27"/>
      <c r="I108" s="69"/>
      <c r="J108" s="70"/>
      <c r="M108" s="36"/>
      <c r="N108" s="29"/>
      <c r="O108" s="37"/>
    </row>
    <row r="109" spans="8:15" ht="15" customHeight="1">
      <c r="M109" s="27"/>
      <c r="N109" s="29"/>
      <c r="O109" s="37"/>
    </row>
  </sheetData>
  <mergeCells count="167">
    <mergeCell ref="B53:B54"/>
    <mergeCell ref="A59:A62"/>
    <mergeCell ref="B63:B64"/>
    <mergeCell ref="I41:I42"/>
    <mergeCell ref="J41:J42"/>
    <mergeCell ref="R41:T41"/>
    <mergeCell ref="N42:N43"/>
    <mergeCell ref="O42:O43"/>
    <mergeCell ref="I44:I45"/>
    <mergeCell ref="J44:J45"/>
    <mergeCell ref="S46:S47"/>
    <mergeCell ref="T46:T47"/>
    <mergeCell ref="I56:I57"/>
    <mergeCell ref="J56:J57"/>
    <mergeCell ref="S56:S57"/>
    <mergeCell ref="T56:T57"/>
    <mergeCell ref="I60:I61"/>
    <mergeCell ref="J60:J61"/>
    <mergeCell ref="N62:N63"/>
    <mergeCell ref="O62:O63"/>
    <mergeCell ref="I63:I64"/>
    <mergeCell ref="A17:A20"/>
    <mergeCell ref="I18:I19"/>
    <mergeCell ref="J18:J19"/>
    <mergeCell ref="S20:S21"/>
    <mergeCell ref="C39:C40"/>
    <mergeCell ref="C41:C42"/>
    <mergeCell ref="C43:C44"/>
    <mergeCell ref="C45:C46"/>
    <mergeCell ref="C47:C48"/>
    <mergeCell ref="I48:I49"/>
    <mergeCell ref="J48:J49"/>
    <mergeCell ref="A39:A40"/>
    <mergeCell ref="B39:B40"/>
    <mergeCell ref="I39:I40"/>
    <mergeCell ref="J39:J40"/>
    <mergeCell ref="O37:O38"/>
    <mergeCell ref="N37:N38"/>
    <mergeCell ref="B41:B42"/>
    <mergeCell ref="A43:A46"/>
    <mergeCell ref="C29:C30"/>
    <mergeCell ref="X27:X28"/>
    <mergeCell ref="N31:N32"/>
    <mergeCell ref="O31:O32"/>
    <mergeCell ref="S34:S35"/>
    <mergeCell ref="T34:T35"/>
    <mergeCell ref="J63:J64"/>
    <mergeCell ref="A35:A38"/>
    <mergeCell ref="I36:I37"/>
    <mergeCell ref="J36:J37"/>
    <mergeCell ref="A25:A28"/>
    <mergeCell ref="I26:I27"/>
    <mergeCell ref="J26:J27"/>
    <mergeCell ref="A29:A30"/>
    <mergeCell ref="B29:B30"/>
    <mergeCell ref="I29:I30"/>
    <mergeCell ref="C35:C36"/>
    <mergeCell ref="C37:C38"/>
    <mergeCell ref="C31:C32"/>
    <mergeCell ref="C33:C34"/>
    <mergeCell ref="I32:I33"/>
    <mergeCell ref="J32:J33"/>
    <mergeCell ref="C25:C26"/>
    <mergeCell ref="C27:C28"/>
    <mergeCell ref="B51:B52"/>
    <mergeCell ref="T20:T21"/>
    <mergeCell ref="C19:C20"/>
    <mergeCell ref="M67:O67"/>
    <mergeCell ref="C59:C60"/>
    <mergeCell ref="C61:C62"/>
    <mergeCell ref="C51:C52"/>
    <mergeCell ref="C53:C54"/>
    <mergeCell ref="C55:C56"/>
    <mergeCell ref="C57:C58"/>
    <mergeCell ref="I22:I23"/>
    <mergeCell ref="J22:J23"/>
    <mergeCell ref="C23:C24"/>
    <mergeCell ref="C21:C22"/>
    <mergeCell ref="N49:N50"/>
    <mergeCell ref="O49:O50"/>
    <mergeCell ref="I51:I52"/>
    <mergeCell ref="J51:J52"/>
    <mergeCell ref="C49:C50"/>
    <mergeCell ref="N54:N55"/>
    <mergeCell ref="O54:O55"/>
    <mergeCell ref="N24:N25"/>
    <mergeCell ref="O24:O25"/>
    <mergeCell ref="J29:J30"/>
    <mergeCell ref="Y80:AC81"/>
    <mergeCell ref="C63:C64"/>
    <mergeCell ref="S78:T78"/>
    <mergeCell ref="W78:X79"/>
    <mergeCell ref="Y78:AC79"/>
    <mergeCell ref="I79:I80"/>
    <mergeCell ref="J79:J80"/>
    <mergeCell ref="S79:S80"/>
    <mergeCell ref="T79:T80"/>
    <mergeCell ref="N80:N81"/>
    <mergeCell ref="O80:O81"/>
    <mergeCell ref="W80:X81"/>
    <mergeCell ref="I77:I78"/>
    <mergeCell ref="J77:J78"/>
    <mergeCell ref="C78:C79"/>
    <mergeCell ref="D78:D79"/>
    <mergeCell ref="N78:N79"/>
    <mergeCell ref="O78:O79"/>
    <mergeCell ref="Y72:AC73"/>
    <mergeCell ref="N73:N74"/>
    <mergeCell ref="Y68:AC69"/>
    <mergeCell ref="C76:C77"/>
    <mergeCell ref="D76:D77"/>
    <mergeCell ref="K76:P76"/>
    <mergeCell ref="W76:X77"/>
    <mergeCell ref="Y76:AC77"/>
    <mergeCell ref="S71:T71"/>
    <mergeCell ref="I72:I73"/>
    <mergeCell ref="J72:J73"/>
    <mergeCell ref="S72:S73"/>
    <mergeCell ref="T72:T73"/>
    <mergeCell ref="W72:X73"/>
    <mergeCell ref="I70:I71"/>
    <mergeCell ref="J70:J71"/>
    <mergeCell ref="W70:X71"/>
    <mergeCell ref="Y70:AC71"/>
    <mergeCell ref="N71:N72"/>
    <mergeCell ref="O71:O72"/>
    <mergeCell ref="O73:O74"/>
    <mergeCell ref="W74:X75"/>
    <mergeCell ref="Y74:AC75"/>
    <mergeCell ref="C69:C70"/>
    <mergeCell ref="D69:D70"/>
    <mergeCell ref="C71:C72"/>
    <mergeCell ref="D71:D72"/>
    <mergeCell ref="W68:X69"/>
    <mergeCell ref="AB40:AB41"/>
    <mergeCell ref="AC40:AC41"/>
    <mergeCell ref="X46:Y46"/>
    <mergeCell ref="X51:Y51"/>
    <mergeCell ref="X52:X53"/>
    <mergeCell ref="Y52:Y53"/>
    <mergeCell ref="I53:I54"/>
    <mergeCell ref="J53:J54"/>
    <mergeCell ref="K69:P69"/>
    <mergeCell ref="AB39:AC39"/>
    <mergeCell ref="B1:AC1"/>
    <mergeCell ref="B2:AC2"/>
    <mergeCell ref="B4:AC4"/>
    <mergeCell ref="Z8:AB9"/>
    <mergeCell ref="V9:Y9"/>
    <mergeCell ref="D6:AC6"/>
    <mergeCell ref="X20:Y20"/>
    <mergeCell ref="C13:C14"/>
    <mergeCell ref="D13:D14"/>
    <mergeCell ref="C15:C16"/>
    <mergeCell ref="C17:C18"/>
    <mergeCell ref="B11:E11"/>
    <mergeCell ref="H11:J11"/>
    <mergeCell ref="M11:O11"/>
    <mergeCell ref="R11:T11"/>
    <mergeCell ref="M12:O12"/>
    <mergeCell ref="B15:B16"/>
    <mergeCell ref="I15:I16"/>
    <mergeCell ref="J15:J16"/>
    <mergeCell ref="R15:T15"/>
    <mergeCell ref="N16:N17"/>
    <mergeCell ref="O16:O17"/>
    <mergeCell ref="Y27:Y28"/>
  </mergeCells>
  <pageMargins left="0.51181102362204722" right="0.11811023622047245" top="0.39370078740157483" bottom="0" header="0.31496062992125984" footer="0.31496062992125984"/>
  <pageSetup paperSize="9" scale="36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11"/>
  <sheetViews>
    <sheetView view="pageBreakPreview" topLeftCell="A58" zoomScale="65" zoomScaleNormal="70" zoomScaleSheetLayoutView="65" workbookViewId="0">
      <selection activeCell="K80" sqref="K80"/>
    </sheetView>
  </sheetViews>
  <sheetFormatPr defaultRowHeight="15"/>
  <cols>
    <col min="1" max="1" width="2.5703125" customWidth="1"/>
    <col min="2" max="3" width="5.7109375" customWidth="1"/>
    <col min="4" max="4" width="43.7109375" customWidth="1"/>
    <col min="5" max="5" width="10.28515625" customWidth="1"/>
    <col min="6" max="7" width="2.7109375" customWidth="1"/>
    <col min="8" max="9" width="5.7109375" customWidth="1"/>
    <col min="10" max="10" width="25.7109375" customWidth="1"/>
    <col min="11" max="12" width="2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2.7109375" customWidth="1"/>
    <col min="23" max="24" width="5.7109375" customWidth="1"/>
    <col min="25" max="25" width="25.7109375" customWidth="1"/>
    <col min="26" max="26" width="3.7109375" customWidth="1"/>
    <col min="27" max="27" width="3.85546875" customWidth="1"/>
    <col min="28" max="28" width="5.7109375" customWidth="1"/>
    <col min="29" max="29" width="25.7109375" customWidth="1"/>
  </cols>
  <sheetData>
    <row r="1" spans="1:29" ht="27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</row>
    <row r="2" spans="1:29" ht="27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</row>
    <row r="3" spans="1:29" ht="21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1:29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</row>
    <row r="5" spans="1:29" ht="10.5" customHeight="1"/>
    <row r="6" spans="1:29" ht="81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</row>
    <row r="7" spans="1:29" ht="10.5" customHeight="1"/>
    <row r="8" spans="1:29" ht="27" customHeight="1">
      <c r="C8" s="253" t="str">
        <f>В!H8</f>
        <v>01-02 мая 2022г</v>
      </c>
      <c r="D8" s="1"/>
      <c r="E8" s="1"/>
      <c r="F8" s="1"/>
      <c r="G8" s="1"/>
      <c r="H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</row>
    <row r="9" spans="1:29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1192" t="s">
        <v>207</v>
      </c>
      <c r="W9" s="1192"/>
      <c r="X9" s="1192"/>
      <c r="Y9" s="1192"/>
      <c r="Z9" s="605"/>
      <c r="AA9" s="605"/>
      <c r="AB9" s="605"/>
      <c r="AC9" s="255" t="s">
        <v>3</v>
      </c>
    </row>
    <row r="10" spans="1:29" ht="25.5" customHeight="1"/>
    <row r="11" spans="1:29" ht="24" customHeight="1">
      <c r="B11" s="900" t="s">
        <v>221</v>
      </c>
      <c r="C11" s="900"/>
      <c r="D11" s="900"/>
      <c r="E11" s="900"/>
      <c r="F11" s="105"/>
      <c r="G11" s="105"/>
      <c r="H11" s="900" t="s">
        <v>217</v>
      </c>
      <c r="I11" s="900"/>
      <c r="J11" s="900"/>
      <c r="K11" s="105"/>
      <c r="L11" s="105"/>
      <c r="M11" s="900" t="s">
        <v>218</v>
      </c>
      <c r="N11" s="900"/>
      <c r="O11" s="900"/>
      <c r="P11" s="105"/>
      <c r="Q11" s="105"/>
      <c r="R11" s="900" t="s">
        <v>208</v>
      </c>
      <c r="S11" s="900"/>
      <c r="T11" s="900"/>
      <c r="U11" s="105"/>
      <c r="V11" s="105"/>
      <c r="W11" s="109" t="s">
        <v>220</v>
      </c>
      <c r="Y11" s="109"/>
      <c r="Z11" s="109"/>
    </row>
    <row r="12" spans="1:29" ht="5.25" customHeight="1" thickBot="1">
      <c r="M12" s="860"/>
      <c r="N12" s="860"/>
      <c r="O12" s="860"/>
    </row>
    <row r="13" spans="1:29" ht="24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1:29" ht="24" customHeight="1" thickBot="1">
      <c r="B14" s="499" t="s">
        <v>212</v>
      </c>
      <c r="C14" s="1011"/>
      <c r="D14" s="836"/>
      <c r="E14" s="245" t="s">
        <v>219</v>
      </c>
      <c r="H14" s="3"/>
      <c r="I14" s="3"/>
      <c r="J14" s="3"/>
      <c r="R14" s="860"/>
      <c r="S14" s="860"/>
      <c r="T14" s="860"/>
    </row>
    <row r="15" spans="1:29" ht="27.95" customHeight="1">
      <c r="B15" s="1119" t="s">
        <v>232</v>
      </c>
      <c r="C15" s="1047">
        <v>1</v>
      </c>
      <c r="D15" s="263" t="str">
        <f>В!D11</f>
        <v>ЦЫБЕНОВА Ханда</v>
      </c>
      <c r="E15" s="131" t="str">
        <f>В!G11</f>
        <v>МС</v>
      </c>
      <c r="H15" s="136"/>
      <c r="I15" s="1041">
        <v>1</v>
      </c>
      <c r="J15" s="1042" t="str">
        <f>D15</f>
        <v>ЦЫБЕНОВА Ханда</v>
      </c>
      <c r="M15" s="3"/>
      <c r="N15" s="3"/>
      <c r="O15" s="3"/>
      <c r="R15" s="860"/>
      <c r="S15" s="860"/>
      <c r="T15" s="860"/>
      <c r="Z15" s="219"/>
      <c r="AA15" s="219"/>
      <c r="AB15" s="219"/>
      <c r="AC15" s="219"/>
    </row>
    <row r="16" spans="1:29" ht="27.95" customHeight="1" thickBot="1">
      <c r="A16" s="424"/>
      <c r="B16" s="1207"/>
      <c r="C16" s="1084"/>
      <c r="D16" s="490" t="str">
        <f>В!I11</f>
        <v>Иркутская область - Республика Бурятия</v>
      </c>
      <c r="E16" s="191" t="str">
        <f>В!H11</f>
        <v>26.07.2000</v>
      </c>
      <c r="H16" s="106"/>
      <c r="I16" s="1041"/>
      <c r="J16" s="1043"/>
      <c r="K16" s="25"/>
      <c r="L16" s="21"/>
      <c r="M16" s="51"/>
      <c r="N16" s="1046">
        <v>0</v>
      </c>
      <c r="O16" s="1053" t="str">
        <f>IF(N16&gt;0,INDEX(В!$D$11:$D$120,N16+(N16-1),1)," ")</f>
        <v xml:space="preserve"> </v>
      </c>
      <c r="Z16" s="219"/>
      <c r="AA16" s="219"/>
      <c r="AB16" s="219"/>
      <c r="AC16" s="219"/>
    </row>
    <row r="17" spans="1:29" ht="27.95" customHeight="1" thickTop="1">
      <c r="A17" s="1231"/>
      <c r="B17" s="413"/>
      <c r="C17" s="1047">
        <v>2</v>
      </c>
      <c r="D17" s="263" t="str">
        <f>В!D13</f>
        <v>БЕКТИНА Галина</v>
      </c>
      <c r="E17" s="131" t="str">
        <f>В!G13</f>
        <v>КМС</v>
      </c>
      <c r="H17" s="218"/>
      <c r="I17" s="218"/>
      <c r="J17" s="218"/>
      <c r="K17" s="436"/>
      <c r="M17" s="51"/>
      <c r="N17" s="1046"/>
      <c r="O17" s="1053"/>
      <c r="P17" s="25"/>
      <c r="Z17" s="219"/>
      <c r="AA17" s="219"/>
      <c r="AB17" s="219"/>
      <c r="AC17" s="219"/>
    </row>
    <row r="18" spans="1:29" ht="27.95" customHeight="1">
      <c r="A18" s="1231"/>
      <c r="B18" s="412"/>
      <c r="C18" s="1048"/>
      <c r="D18" s="259" t="str">
        <f>В!I13</f>
        <v>Иркутская область</v>
      </c>
      <c r="E18" s="190" t="str">
        <f>В!H13</f>
        <v>07.12.1998</v>
      </c>
      <c r="F18" s="25"/>
      <c r="G18" s="21"/>
      <c r="H18" s="51"/>
      <c r="I18" s="1046">
        <v>0</v>
      </c>
      <c r="J18" s="1058" t="str">
        <f>IF(I18&gt;0,INDEX(В!$D$11:$D$120,I18+(I18-1),1)," ")</f>
        <v xml:space="preserve"> </v>
      </c>
      <c r="K18" s="22"/>
      <c r="M18" s="20"/>
      <c r="N18" s="110"/>
      <c r="O18" s="118"/>
      <c r="P18" s="26"/>
      <c r="Z18" s="219"/>
      <c r="AA18" s="219"/>
      <c r="AB18" s="219"/>
      <c r="AC18" s="219"/>
    </row>
    <row r="19" spans="1:29" ht="27.95" customHeight="1">
      <c r="A19" s="1231"/>
      <c r="B19" s="412"/>
      <c r="C19" s="1048">
        <v>3</v>
      </c>
      <c r="D19" s="271" t="str">
        <f>В!D15</f>
        <v>ФЕДОРОВА Анжелика</v>
      </c>
      <c r="E19" s="115" t="str">
        <f>В!G15</f>
        <v>МС</v>
      </c>
      <c r="F19" s="22"/>
      <c r="H19" s="51"/>
      <c r="I19" s="1046"/>
      <c r="J19" s="1058"/>
      <c r="K19" s="47"/>
      <c r="M19" s="20"/>
      <c r="N19" s="110"/>
      <c r="O19" s="118"/>
      <c r="P19" s="26"/>
      <c r="Z19" s="219"/>
      <c r="AA19" s="219"/>
      <c r="AB19" s="219"/>
      <c r="AC19" s="219"/>
    </row>
    <row r="20" spans="1:29" ht="27.95" customHeight="1" thickBot="1">
      <c r="A20" s="1232"/>
      <c r="B20" s="416"/>
      <c r="C20" s="1084"/>
      <c r="D20" s="295" t="str">
        <f>В!I15</f>
        <v>Кемеровская область</v>
      </c>
      <c r="E20" s="191" t="str">
        <f>В!H15</f>
        <v>05.11.1997</v>
      </c>
      <c r="H20" s="218"/>
      <c r="I20" s="218"/>
      <c r="J20" s="218"/>
      <c r="K20" s="218"/>
      <c r="P20" s="26"/>
      <c r="Q20" s="22"/>
      <c r="R20" s="51"/>
      <c r="S20" s="1046">
        <v>0</v>
      </c>
      <c r="T20" s="1053" t="str">
        <f>IF(S20&gt;0,INDEX(В!$D$11:$D$120,S20+(S20-1),1)," ")</f>
        <v xml:space="preserve"> </v>
      </c>
      <c r="X20" s="860"/>
      <c r="Y20" s="860"/>
      <c r="Z20" s="219"/>
      <c r="AA20" s="219"/>
      <c r="AB20" s="219"/>
      <c r="AC20" s="219"/>
    </row>
    <row r="21" spans="1:29" ht="27.95" customHeight="1" thickTop="1">
      <c r="B21" s="163"/>
      <c r="C21" s="1047">
        <v>4</v>
      </c>
      <c r="D21" s="263" t="str">
        <f>В!D17</f>
        <v>БЕКБАУЛОВА Лучана</v>
      </c>
      <c r="E21" s="131" t="str">
        <f>В!G17</f>
        <v>МС</v>
      </c>
      <c r="H21" s="38"/>
      <c r="I21" s="218"/>
      <c r="J21" s="227"/>
      <c r="P21" s="26"/>
      <c r="R21" s="51"/>
      <c r="S21" s="1046"/>
      <c r="T21" s="1053"/>
      <c r="U21" s="25"/>
      <c r="Z21" s="219"/>
      <c r="AA21" s="219"/>
      <c r="AB21" s="219"/>
      <c r="AC21" s="219"/>
    </row>
    <row r="22" spans="1:29" ht="27.95" customHeight="1">
      <c r="B22" s="348"/>
      <c r="C22" s="1048"/>
      <c r="D22" s="272" t="str">
        <f>В!I17</f>
        <v>Кемеровская область</v>
      </c>
      <c r="E22" s="190" t="str">
        <f>В!H17</f>
        <v>10.07.2002</v>
      </c>
      <c r="F22" s="25"/>
      <c r="G22" s="21"/>
      <c r="H22" s="51"/>
      <c r="I22" s="1046">
        <v>0</v>
      </c>
      <c r="J22" s="1058" t="str">
        <f>IF(I22&gt;0,INDEX(В!$D$11:$D$120,I22+(I22-1),1)," ")</f>
        <v xml:space="preserve"> </v>
      </c>
      <c r="K22" s="21"/>
      <c r="M22" s="53"/>
      <c r="N22" s="83"/>
      <c r="O22" s="119"/>
      <c r="P22" s="26"/>
      <c r="S22" s="83"/>
      <c r="T22" s="119"/>
      <c r="U22" s="26"/>
      <c r="Z22" s="219"/>
      <c r="AA22" s="219"/>
      <c r="AB22" s="219"/>
      <c r="AC22" s="219"/>
    </row>
    <row r="23" spans="1:29" ht="27.95" customHeight="1">
      <c r="B23" s="122"/>
      <c r="C23" s="1048">
        <v>5</v>
      </c>
      <c r="D23" s="271" t="str">
        <f>В!D19</f>
        <v>ТЮМЕРЕКОВА Мария</v>
      </c>
      <c r="E23" s="115" t="str">
        <f>В!G19</f>
        <v>МСМК</v>
      </c>
      <c r="F23" s="22"/>
      <c r="H23" s="51"/>
      <c r="I23" s="1046"/>
      <c r="J23" s="1058"/>
      <c r="K23" s="26"/>
      <c r="M23" s="53"/>
      <c r="N23" s="83"/>
      <c r="O23" s="119"/>
      <c r="P23" s="26"/>
      <c r="S23" s="83"/>
      <c r="T23" s="119"/>
      <c r="U23" s="26"/>
      <c r="Z23" s="219"/>
      <c r="AA23" s="219"/>
      <c r="AB23" s="219"/>
      <c r="AC23" s="219"/>
    </row>
    <row r="24" spans="1:29" ht="27.95" customHeight="1" thickBot="1">
      <c r="A24" s="424"/>
      <c r="B24" s="371"/>
      <c r="C24" s="1084"/>
      <c r="D24" s="295" t="str">
        <f>В!I19</f>
        <v>Кемеровская область - Свердловская область</v>
      </c>
      <c r="E24" s="191" t="str">
        <f>В!H19</f>
        <v>12.08.2000</v>
      </c>
      <c r="G24" s="119"/>
      <c r="H24" s="119"/>
      <c r="I24" s="119"/>
      <c r="J24" s="119"/>
      <c r="K24" s="119"/>
      <c r="L24" s="21"/>
      <c r="M24" s="51"/>
      <c r="N24" s="1046">
        <v>0</v>
      </c>
      <c r="O24" s="1053" t="str">
        <f>IF(N24&gt;0,INDEX(В!$D$11:$D$120,N24+(N24-1),1)," ")</f>
        <v xml:space="preserve"> </v>
      </c>
      <c r="P24" s="22"/>
      <c r="Q24" s="119"/>
      <c r="R24" s="119"/>
      <c r="S24" s="119"/>
      <c r="T24" s="119"/>
      <c r="U24" s="26"/>
      <c r="Z24" s="219"/>
      <c r="AA24" s="219"/>
      <c r="AB24" s="219"/>
      <c r="AC24" s="219"/>
    </row>
    <row r="25" spans="1:29" ht="27.95" customHeight="1" thickTop="1">
      <c r="A25" s="1231"/>
      <c r="B25" s="413"/>
      <c r="C25" s="1047">
        <v>6</v>
      </c>
      <c r="D25" s="263" t="str">
        <f>В!D21</f>
        <v>БОЙДОЕВА Даяна</v>
      </c>
      <c r="E25" s="131" t="str">
        <f>В!G21</f>
        <v>КМС</v>
      </c>
      <c r="H25" s="20"/>
      <c r="I25" s="110"/>
      <c r="J25" s="228"/>
      <c r="K25" s="26"/>
      <c r="M25" s="51"/>
      <c r="N25" s="1046"/>
      <c r="O25" s="1053"/>
      <c r="S25" s="83"/>
      <c r="T25" s="119"/>
      <c r="U25" s="26"/>
      <c r="Z25" s="219"/>
      <c r="AA25" s="219"/>
      <c r="AB25" s="219"/>
      <c r="AC25" s="219"/>
    </row>
    <row r="26" spans="1:29" ht="27.95" customHeight="1">
      <c r="A26" s="1231"/>
      <c r="B26" s="412"/>
      <c r="C26" s="1048"/>
      <c r="D26" s="259" t="str">
        <f>В!I21</f>
        <v>Кемеровская область</v>
      </c>
      <c r="E26" s="190" t="str">
        <f>В!H21</f>
        <v>09.10.2002</v>
      </c>
      <c r="F26" s="25"/>
      <c r="G26" s="21"/>
      <c r="H26" s="51"/>
      <c r="I26" s="1046">
        <v>0</v>
      </c>
      <c r="J26" s="1058" t="str">
        <f>IF(I26&gt;0,INDEX(В!$D$11:$D$120,I26+(I26-1),1)," ")</f>
        <v xml:space="preserve"> </v>
      </c>
      <c r="K26" s="22"/>
      <c r="M26" s="20"/>
      <c r="N26" s="110"/>
      <c r="O26" s="118"/>
      <c r="R26" s="20"/>
      <c r="S26" s="110"/>
      <c r="T26" s="118"/>
      <c r="U26" s="26"/>
      <c r="X26" s="139"/>
      <c r="Y26" s="139"/>
      <c r="Z26" s="219"/>
      <c r="AA26" s="219"/>
      <c r="AB26" s="219"/>
      <c r="AC26" s="219"/>
    </row>
    <row r="27" spans="1:29" ht="27.95" customHeight="1">
      <c r="A27" s="1231"/>
      <c r="B27" s="412"/>
      <c r="C27" s="1048">
        <v>7</v>
      </c>
      <c r="D27" s="271" t="str">
        <f>В!D23</f>
        <v>РЯБКО Ирина</v>
      </c>
      <c r="E27" s="115" t="str">
        <f>В!G23</f>
        <v>КМС</v>
      </c>
      <c r="F27" s="22"/>
      <c r="H27" s="51"/>
      <c r="I27" s="1046"/>
      <c r="J27" s="105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26"/>
      <c r="V27" s="118"/>
      <c r="W27" s="51"/>
      <c r="X27" s="1046">
        <v>0</v>
      </c>
      <c r="Y27" s="1053" t="str">
        <f>IF(X27&gt;0,INDEX(В!$D$11:$D$120,X27+(X27-1),1)," ")</f>
        <v xml:space="preserve"> </v>
      </c>
      <c r="Z27" s="219"/>
      <c r="AA27" s="219"/>
      <c r="AB27" s="219"/>
      <c r="AC27" s="219"/>
    </row>
    <row r="28" spans="1:29" ht="27.95" customHeight="1" thickBot="1">
      <c r="A28" s="1232"/>
      <c r="B28" s="416"/>
      <c r="C28" s="1084"/>
      <c r="D28" s="295" t="str">
        <f>В!I23</f>
        <v>Красноярский край</v>
      </c>
      <c r="E28" s="191" t="str">
        <f>В!H23</f>
        <v>07.10.2003</v>
      </c>
      <c r="H28" s="20"/>
      <c r="I28" s="110"/>
      <c r="J28" s="228"/>
      <c r="R28" s="20"/>
      <c r="S28" s="110"/>
      <c r="T28" s="118"/>
      <c r="U28" s="26"/>
      <c r="V28" s="47"/>
      <c r="W28" s="51"/>
      <c r="X28" s="1046"/>
      <c r="Y28" s="1053"/>
      <c r="Z28" s="25"/>
      <c r="AA28" s="219"/>
      <c r="AB28" s="219"/>
      <c r="AC28" s="219"/>
    </row>
    <row r="29" spans="1:29" ht="27.95" customHeight="1" thickTop="1" thickBot="1">
      <c r="A29" s="1233"/>
      <c r="B29" s="1054" t="s">
        <v>232</v>
      </c>
      <c r="C29" s="1229">
        <v>8</v>
      </c>
      <c r="D29" s="462" t="str">
        <f>В!D25</f>
        <v>ДАРЖАА Алдынай</v>
      </c>
      <c r="E29" s="257" t="str">
        <f>В!G25</f>
        <v>КМС</v>
      </c>
      <c r="H29" s="136"/>
      <c r="I29" s="1041">
        <v>8</v>
      </c>
      <c r="J29" s="1042" t="str">
        <f>D29</f>
        <v>ДАРЖАА Алдынай</v>
      </c>
      <c r="R29" s="20"/>
      <c r="S29" s="110"/>
      <c r="T29" s="118"/>
      <c r="U29" s="26"/>
      <c r="Z29" s="26"/>
      <c r="AA29" s="219"/>
      <c r="AB29" s="219"/>
      <c r="AC29" s="219"/>
    </row>
    <row r="30" spans="1:29" ht="27.95" customHeight="1" thickBot="1">
      <c r="A30" s="1234"/>
      <c r="B30" s="1084"/>
      <c r="C30" s="1230"/>
      <c r="D30" s="295" t="str">
        <f>В!I25</f>
        <v>Республика Тыва</v>
      </c>
      <c r="E30" s="191" t="str">
        <f>В!H25</f>
        <v>24.03.2000</v>
      </c>
      <c r="H30" s="106"/>
      <c r="I30" s="1041"/>
      <c r="J30" s="1043"/>
      <c r="K30" s="35"/>
      <c r="M30" s="20"/>
      <c r="N30" s="110"/>
      <c r="O30" s="118"/>
      <c r="R30" s="20"/>
      <c r="S30" s="110"/>
      <c r="T30" s="118"/>
      <c r="U30" s="26"/>
      <c r="Z30" s="26"/>
      <c r="AA30" s="219"/>
      <c r="AB30" s="219"/>
      <c r="AC30" s="219"/>
    </row>
    <row r="31" spans="1:29" ht="27.95" customHeight="1" thickTop="1">
      <c r="B31" s="163"/>
      <c r="C31" s="1047">
        <v>9</v>
      </c>
      <c r="D31" s="263" t="str">
        <f>В!D27</f>
        <v>САГАЛАКОВА Алена</v>
      </c>
      <c r="E31" s="131" t="str">
        <f>В!G27</f>
        <v>КМС</v>
      </c>
      <c r="K31" s="26"/>
      <c r="M31" s="51"/>
      <c r="N31" s="1046">
        <v>0</v>
      </c>
      <c r="O31" s="1053" t="str">
        <f>IF(N31&gt;0,INDEX(В!$D$11:$D$120,N31+(N31-1),1)," ")</f>
        <v xml:space="preserve"> </v>
      </c>
      <c r="R31" s="20"/>
      <c r="S31" s="110"/>
      <c r="T31" s="118"/>
      <c r="U31" s="26"/>
      <c r="Z31" s="26"/>
      <c r="AA31" s="219"/>
      <c r="AB31" s="219"/>
      <c r="AC31" s="219"/>
    </row>
    <row r="32" spans="1:29" ht="27.95" customHeight="1" thickBot="1">
      <c r="B32" s="425"/>
      <c r="C32" s="1051"/>
      <c r="D32" s="258" t="str">
        <f>В!I27</f>
        <v>Республика Хакасия</v>
      </c>
      <c r="E32" s="244" t="str">
        <f>В!H27</f>
        <v>24.04.2002</v>
      </c>
      <c r="F32" s="25"/>
      <c r="G32" s="21"/>
      <c r="H32" s="51"/>
      <c r="I32" s="1046">
        <v>0</v>
      </c>
      <c r="J32" s="1058" t="str">
        <f>IF(I32&gt;0,INDEX(В!$D$11:$D$120,I32+(I32-1),1)," ")</f>
        <v xml:space="preserve"> </v>
      </c>
      <c r="K32" s="34"/>
      <c r="L32" s="25"/>
      <c r="M32" s="51"/>
      <c r="N32" s="1046"/>
      <c r="O32" s="1053"/>
      <c r="P32" s="35"/>
      <c r="U32" s="26"/>
      <c r="Z32" s="26"/>
      <c r="AA32" s="219"/>
      <c r="AB32" s="219"/>
      <c r="AC32" s="219"/>
    </row>
    <row r="33" spans="1:29" ht="27.95" customHeight="1" thickTop="1">
      <c r="B33" s="508"/>
      <c r="C33" s="1054">
        <v>10</v>
      </c>
      <c r="D33" s="462" t="str">
        <f>В!D29</f>
        <v>БУДЕГЕЧИ Снежана</v>
      </c>
      <c r="E33" s="257" t="str">
        <f>В!G29</f>
        <v>КМС</v>
      </c>
      <c r="F33" s="22"/>
      <c r="H33" s="51"/>
      <c r="I33" s="1046"/>
      <c r="J33" s="1058"/>
      <c r="P33" s="26"/>
      <c r="U33" s="26"/>
      <c r="Z33" s="26"/>
      <c r="AA33" s="219"/>
      <c r="AB33" s="219"/>
      <c r="AC33" s="219"/>
    </row>
    <row r="34" spans="1:29" ht="27.95" customHeight="1" thickBot="1">
      <c r="A34" s="424"/>
      <c r="B34" s="371"/>
      <c r="C34" s="1084"/>
      <c r="D34" s="295" t="str">
        <f>В!I29</f>
        <v>Республика Хакасия</v>
      </c>
      <c r="E34" s="191" t="str">
        <f>В!H29</f>
        <v>23.12.2004</v>
      </c>
      <c r="P34" s="26"/>
      <c r="R34" s="51"/>
      <c r="S34" s="1046">
        <v>0</v>
      </c>
      <c r="T34" s="1053" t="str">
        <f>IF(S34&gt;0,INDEX(В!$D$11:$D$120,S34+(S34-1),1)," ")</f>
        <v xml:space="preserve"> </v>
      </c>
      <c r="U34" s="34"/>
      <c r="Z34" s="26"/>
      <c r="AA34" s="219"/>
      <c r="AB34" s="219"/>
      <c r="AC34" s="219"/>
    </row>
    <row r="35" spans="1:29" ht="27.95" customHeight="1" thickTop="1">
      <c r="A35" s="1231"/>
      <c r="B35" s="413"/>
      <c r="C35" s="1047">
        <v>11</v>
      </c>
      <c r="D35" s="263" t="str">
        <f>В!D31</f>
        <v>АБРАМОВА Нина</v>
      </c>
      <c r="E35" s="131" t="str">
        <f>В!G31</f>
        <v>КМС</v>
      </c>
      <c r="P35" s="26"/>
      <c r="Q35" s="25"/>
      <c r="R35" s="51"/>
      <c r="S35" s="1046"/>
      <c r="T35" s="1053"/>
      <c r="Z35" s="26"/>
      <c r="AA35" s="219"/>
      <c r="AB35" s="219"/>
      <c r="AC35" s="219"/>
    </row>
    <row r="36" spans="1:29" ht="27.95" customHeight="1">
      <c r="A36" s="1231"/>
      <c r="B36" s="412"/>
      <c r="C36" s="1048"/>
      <c r="D36" s="259" t="str">
        <f>В!I31</f>
        <v>Республика Хакасия</v>
      </c>
      <c r="E36" s="190" t="str">
        <f>В!H31</f>
        <v>13.06.2001</v>
      </c>
      <c r="F36" s="25"/>
      <c r="G36" s="21"/>
      <c r="H36" s="51"/>
      <c r="I36" s="1100">
        <v>0</v>
      </c>
      <c r="J36" s="1098" t="str">
        <f>IF(I36&gt;0,INDEX(В!$D$11:$D$120,I36+(I36-1),1)," ")</f>
        <v xml:space="preserve"> </v>
      </c>
      <c r="K36" s="21"/>
      <c r="M36" s="20"/>
      <c r="N36" s="110"/>
      <c r="O36" s="118"/>
      <c r="P36" s="26"/>
      <c r="Z36" s="26"/>
      <c r="AA36" s="219"/>
      <c r="AB36" s="219"/>
      <c r="AC36" s="219"/>
    </row>
    <row r="37" spans="1:29" ht="27.95" customHeight="1">
      <c r="A37" s="1231"/>
      <c r="B37" s="412"/>
      <c r="C37" s="1048">
        <v>12</v>
      </c>
      <c r="D37" s="271" t="str">
        <f>В!D33</f>
        <v>ЧЕПСАРАКОВА Валерия</v>
      </c>
      <c r="E37" s="115" t="str">
        <f>В!G33</f>
        <v>МСМК</v>
      </c>
      <c r="F37" s="22"/>
      <c r="H37" s="51"/>
      <c r="I37" s="1101"/>
      <c r="J37" s="1099"/>
      <c r="K37" s="25"/>
      <c r="M37" s="51"/>
      <c r="N37" s="1100">
        <v>0</v>
      </c>
      <c r="O37" s="1227" t="str">
        <f>IF(N37&gt;0,INDEX(В!$D$11:$D$120,N37+(N37-1),1)," ")</f>
        <v xml:space="preserve"> </v>
      </c>
      <c r="P37" s="90"/>
      <c r="Z37" s="26"/>
      <c r="AA37" s="219"/>
      <c r="AB37" s="219"/>
      <c r="AC37" s="219"/>
    </row>
    <row r="38" spans="1:29" ht="27.95" customHeight="1" thickBot="1">
      <c r="A38" s="1232"/>
      <c r="B38" s="416"/>
      <c r="C38" s="1084"/>
      <c r="D38" s="295" t="str">
        <f>В!I33</f>
        <v>Республика Хакасия</v>
      </c>
      <c r="E38" s="191" t="str">
        <f>В!H33</f>
        <v>31.01.1989</v>
      </c>
      <c r="H38" s="20"/>
      <c r="I38" s="110"/>
      <c r="J38" s="228"/>
      <c r="K38" s="26"/>
      <c r="L38" s="25"/>
      <c r="M38" s="51"/>
      <c r="N38" s="1101"/>
      <c r="O38" s="1228"/>
      <c r="P38" s="47"/>
      <c r="Z38" s="26"/>
      <c r="AA38" s="219"/>
      <c r="AB38" s="219"/>
      <c r="AC38" s="219"/>
    </row>
    <row r="39" spans="1:29" ht="27.95" customHeight="1" thickTop="1" thickBot="1">
      <c r="A39" s="1233"/>
      <c r="B39" s="1047" t="s">
        <v>232</v>
      </c>
      <c r="C39" s="1047">
        <v>13</v>
      </c>
      <c r="D39" s="263" t="str">
        <f>В!D35</f>
        <v>ФИО13</v>
      </c>
      <c r="E39" s="131" t="str">
        <f>В!G35</f>
        <v>р13</v>
      </c>
      <c r="H39" s="51"/>
      <c r="I39" s="1046">
        <v>13</v>
      </c>
      <c r="J39" s="1058" t="str">
        <f>IF(I39&gt;0,INDEX(В!$D$11:$D$120,I39+(I39-1),1)," ")</f>
        <v>ФИО13</v>
      </c>
      <c r="K39" s="34"/>
      <c r="Z39" s="26"/>
      <c r="AA39" s="105"/>
      <c r="AB39" s="900" t="s">
        <v>204</v>
      </c>
      <c r="AC39" s="900"/>
    </row>
    <row r="40" spans="1:29" ht="27.95" customHeight="1" thickBot="1">
      <c r="A40" s="1235"/>
      <c r="B40" s="1048"/>
      <c r="C40" s="1048"/>
      <c r="D40" s="259" t="str">
        <f>В!I35</f>
        <v>город13</v>
      </c>
      <c r="E40" s="190" t="str">
        <f>В!H35</f>
        <v>дата13</v>
      </c>
      <c r="H40" s="507"/>
      <c r="I40" s="1225"/>
      <c r="J40" s="1226"/>
      <c r="K40" s="432"/>
      <c r="L40" s="432"/>
      <c r="M40" s="432"/>
      <c r="N40" s="432"/>
      <c r="O40" s="432"/>
      <c r="P40" s="432"/>
      <c r="Q40" s="432"/>
      <c r="R40" s="432"/>
      <c r="S40" s="432"/>
      <c r="T40" s="432"/>
      <c r="U40" s="432"/>
      <c r="V40" s="432"/>
      <c r="W40" s="432"/>
      <c r="X40" s="432"/>
      <c r="Y40" s="432"/>
      <c r="Z40" s="26"/>
      <c r="AA40" s="275"/>
      <c r="AB40" s="1137">
        <v>0</v>
      </c>
      <c r="AC40" s="1139" t="str">
        <f>IF(AB40&gt;0,INDEX(В!$D$11:$D$120,AB40+(AB40-1),1)," ")</f>
        <v xml:space="preserve"> </v>
      </c>
    </row>
    <row r="41" spans="1:29" ht="27.95" customHeight="1" thickTop="1" thickBot="1">
      <c r="B41" s="1119" t="s">
        <v>232</v>
      </c>
      <c r="C41" s="1048">
        <v>14</v>
      </c>
      <c r="D41" s="271" t="str">
        <f>В!D37</f>
        <v>ФИО14</v>
      </c>
      <c r="E41" s="115" t="str">
        <f>В!G37</f>
        <v>р14</v>
      </c>
      <c r="H41" s="136"/>
      <c r="I41" s="1041">
        <v>14</v>
      </c>
      <c r="J41" s="1042" t="str">
        <f>D41</f>
        <v>ФИО14</v>
      </c>
      <c r="M41" s="3"/>
      <c r="N41" s="3"/>
      <c r="O41" s="3"/>
      <c r="R41" s="860"/>
      <c r="S41" s="860"/>
      <c r="T41" s="860"/>
      <c r="Z41" s="26"/>
      <c r="AA41" s="105"/>
      <c r="AB41" s="1138"/>
      <c r="AC41" s="1140"/>
    </row>
    <row r="42" spans="1:29" ht="27.95" customHeight="1" thickBot="1">
      <c r="A42" s="424"/>
      <c r="B42" s="1207"/>
      <c r="C42" s="1084"/>
      <c r="D42" s="295" t="str">
        <f>В!I37</f>
        <v>город14</v>
      </c>
      <c r="E42" s="191" t="str">
        <f>В!H37</f>
        <v>дата14</v>
      </c>
      <c r="H42" s="106"/>
      <c r="I42" s="1041"/>
      <c r="J42" s="1043"/>
      <c r="K42" s="25"/>
      <c r="L42" s="21"/>
      <c r="M42" s="51"/>
      <c r="N42" s="1046">
        <v>0</v>
      </c>
      <c r="O42" s="1053" t="str">
        <f>IF(N42&gt;0,INDEX(В!$D$11:$D$120,N42+(N42-1),1)," ")</f>
        <v xml:space="preserve"> </v>
      </c>
      <c r="Z42" s="26"/>
      <c r="AA42" s="219"/>
      <c r="AB42" s="219"/>
      <c r="AC42" s="219"/>
    </row>
    <row r="43" spans="1:29" ht="27.95" customHeight="1" thickTop="1">
      <c r="A43" s="1231"/>
      <c r="B43" s="413"/>
      <c r="C43" s="1191">
        <v>15</v>
      </c>
      <c r="D43" s="263" t="str">
        <f>В!D39</f>
        <v>ФИО15</v>
      </c>
      <c r="E43" s="131" t="str">
        <f>В!G39</f>
        <v>р15</v>
      </c>
      <c r="H43" s="218"/>
      <c r="I43" s="218"/>
      <c r="J43" s="218"/>
      <c r="K43" s="436"/>
      <c r="M43" s="51"/>
      <c r="N43" s="1046"/>
      <c r="O43" s="1053"/>
      <c r="P43" s="25"/>
      <c r="Z43" s="26"/>
      <c r="AA43" s="219"/>
      <c r="AB43" s="219"/>
      <c r="AC43" s="219"/>
    </row>
    <row r="44" spans="1:29" ht="27.95" customHeight="1">
      <c r="A44" s="1231"/>
      <c r="B44" s="412"/>
      <c r="C44" s="1047"/>
      <c r="D44" s="259" t="str">
        <f>В!I39</f>
        <v>город15</v>
      </c>
      <c r="E44" s="190" t="str">
        <f>В!H39</f>
        <v>дата15</v>
      </c>
      <c r="F44" s="25"/>
      <c r="G44" s="21"/>
      <c r="H44" s="51"/>
      <c r="I44" s="1046">
        <v>0</v>
      </c>
      <c r="J44" s="1058" t="str">
        <f>IF(I44&gt;0,INDEX(В!$D$11:$D$120,I44+(I44-1),1)," ")</f>
        <v xml:space="preserve"> </v>
      </c>
      <c r="K44" s="22"/>
      <c r="M44" s="20"/>
      <c r="N44" s="110"/>
      <c r="O44" s="118"/>
      <c r="P44" s="26"/>
      <c r="Z44" s="26"/>
      <c r="AA44" s="219"/>
      <c r="AB44" s="219"/>
      <c r="AC44" s="219"/>
    </row>
    <row r="45" spans="1:29" ht="27.95" customHeight="1">
      <c r="A45" s="1231"/>
      <c r="B45" s="412"/>
      <c r="C45" s="1048">
        <v>16</v>
      </c>
      <c r="D45" s="271" t="str">
        <f>В!D41</f>
        <v>ФИО16</v>
      </c>
      <c r="E45" s="115" t="str">
        <f>В!G41</f>
        <v>р16</v>
      </c>
      <c r="F45" s="22"/>
      <c r="H45" s="51"/>
      <c r="I45" s="1046"/>
      <c r="J45" s="1058"/>
      <c r="K45" s="47"/>
      <c r="M45" s="20"/>
      <c r="N45" s="110"/>
      <c r="O45" s="118"/>
      <c r="P45" s="26"/>
      <c r="Z45" s="26"/>
      <c r="AA45" s="219"/>
      <c r="AB45" s="219"/>
      <c r="AC45" s="219"/>
    </row>
    <row r="46" spans="1:29" ht="27.95" customHeight="1" thickBot="1">
      <c r="A46" s="1232"/>
      <c r="B46" s="416"/>
      <c r="C46" s="1084"/>
      <c r="D46" s="295" t="str">
        <f>В!I41</f>
        <v>город16</v>
      </c>
      <c r="E46" s="191" t="str">
        <f>В!H41</f>
        <v>дата16</v>
      </c>
      <c r="H46" s="218"/>
      <c r="I46" s="218"/>
      <c r="J46" s="218"/>
      <c r="K46" s="218"/>
      <c r="P46" s="26"/>
      <c r="Q46" s="22"/>
      <c r="R46" s="51"/>
      <c r="S46" s="1046">
        <v>0</v>
      </c>
      <c r="T46" s="1053" t="str">
        <f>IF(S46&gt;0,INDEX(В!$D$11:$D$120,S46+(S46-1),1)," ")</f>
        <v xml:space="preserve"> </v>
      </c>
      <c r="X46" s="860"/>
      <c r="Y46" s="860"/>
      <c r="Z46" s="26"/>
      <c r="AA46" s="219"/>
      <c r="AB46" s="219"/>
      <c r="AC46" s="219"/>
    </row>
    <row r="47" spans="1:29" ht="27.95" customHeight="1" thickTop="1">
      <c r="B47" s="163"/>
      <c r="C47" s="1047">
        <v>17</v>
      </c>
      <c r="D47" s="263" t="str">
        <f>В!D43</f>
        <v>ФИО17</v>
      </c>
      <c r="E47" s="131" t="str">
        <f>В!G43</f>
        <v>р17</v>
      </c>
      <c r="H47" s="38"/>
      <c r="I47" s="218"/>
      <c r="J47" s="227"/>
      <c r="P47" s="26"/>
      <c r="R47" s="51"/>
      <c r="S47" s="1046"/>
      <c r="T47" s="1053"/>
      <c r="U47" s="25"/>
      <c r="Z47" s="26"/>
      <c r="AA47" s="219"/>
      <c r="AB47" s="219"/>
      <c r="AC47" s="219"/>
    </row>
    <row r="48" spans="1:29" ht="27.95" customHeight="1">
      <c r="B48" s="348"/>
      <c r="C48" s="1048"/>
      <c r="D48" s="259" t="str">
        <f>В!I43</f>
        <v>город17</v>
      </c>
      <c r="E48" s="190" t="str">
        <f>В!H43</f>
        <v>дата17</v>
      </c>
      <c r="F48" s="25"/>
      <c r="G48" s="21"/>
      <c r="H48" s="51"/>
      <c r="I48" s="1046">
        <v>0</v>
      </c>
      <c r="J48" s="1058" t="str">
        <f>IF(I48&gt;0,INDEX(В!$D$11:$D$120,I48+(I48-1),1)," ")</f>
        <v xml:space="preserve"> </v>
      </c>
      <c r="K48" s="21"/>
      <c r="M48" s="53"/>
      <c r="N48" s="83"/>
      <c r="O48" s="119"/>
      <c r="P48" s="26"/>
      <c r="S48" s="83"/>
      <c r="T48" s="119"/>
      <c r="U48" s="26"/>
      <c r="Z48" s="26"/>
      <c r="AA48" s="219"/>
      <c r="AB48" s="219"/>
      <c r="AC48" s="219"/>
    </row>
    <row r="49" spans="1:29" ht="27.95" customHeight="1">
      <c r="B49" s="122"/>
      <c r="C49" s="1048">
        <v>18</v>
      </c>
      <c r="D49" s="271" t="str">
        <f>В!D45</f>
        <v>ФИО18</v>
      </c>
      <c r="E49" s="115" t="str">
        <f>В!G45</f>
        <v>р18</v>
      </c>
      <c r="F49" s="22"/>
      <c r="H49" s="51"/>
      <c r="I49" s="1046"/>
      <c r="J49" s="1058"/>
      <c r="K49" s="26"/>
      <c r="M49" s="53"/>
      <c r="N49" s="83"/>
      <c r="O49" s="119"/>
      <c r="P49" s="26"/>
      <c r="S49" s="83"/>
      <c r="T49" s="119"/>
      <c r="U49" s="26"/>
      <c r="Z49" s="26"/>
      <c r="AA49" s="219"/>
      <c r="AB49" s="219"/>
      <c r="AC49" s="219"/>
    </row>
    <row r="50" spans="1:29" ht="27.95" customHeight="1" thickBot="1">
      <c r="A50" s="424"/>
      <c r="B50" s="371"/>
      <c r="C50" s="1084"/>
      <c r="D50" s="295" t="str">
        <f>В!I45</f>
        <v>город18</v>
      </c>
      <c r="E50" s="191" t="str">
        <f>В!H45</f>
        <v>дата18</v>
      </c>
      <c r="G50" s="119"/>
      <c r="H50" s="119"/>
      <c r="I50" s="119"/>
      <c r="J50" s="119"/>
      <c r="K50" s="119"/>
      <c r="L50" s="21"/>
      <c r="M50" s="51"/>
      <c r="N50" s="1046">
        <v>0</v>
      </c>
      <c r="O50" s="1053" t="str">
        <f>IF(N50&gt;0,INDEX(В!$D$11:$D$120,N50+(N50-1),1)," ")</f>
        <v xml:space="preserve"> </v>
      </c>
      <c r="P50" s="22"/>
      <c r="Q50" s="119"/>
      <c r="R50" s="119"/>
      <c r="S50" s="119"/>
      <c r="T50" s="119"/>
      <c r="U50" s="26"/>
      <c r="Z50" s="26"/>
      <c r="AA50" s="219"/>
      <c r="AB50" s="219"/>
      <c r="AC50" s="219"/>
    </row>
    <row r="51" spans="1:29" ht="27.95" customHeight="1" thickTop="1">
      <c r="A51" s="1231"/>
      <c r="B51" s="413"/>
      <c r="C51" s="1047">
        <v>19</v>
      </c>
      <c r="D51" s="263" t="str">
        <f>В!D47</f>
        <v>ФИО19</v>
      </c>
      <c r="E51" s="131" t="str">
        <f>В!G47</f>
        <v>р19</v>
      </c>
      <c r="H51" s="20"/>
      <c r="I51" s="110"/>
      <c r="J51" s="228"/>
      <c r="K51" s="26"/>
      <c r="M51" s="51"/>
      <c r="N51" s="1046"/>
      <c r="O51" s="1053"/>
      <c r="S51" s="83"/>
      <c r="T51" s="119"/>
      <c r="U51" s="26"/>
      <c r="Z51" s="26"/>
      <c r="AA51" s="219"/>
      <c r="AB51" s="219"/>
      <c r="AC51" s="219"/>
    </row>
    <row r="52" spans="1:29" ht="27.95" customHeight="1">
      <c r="A52" s="1231"/>
      <c r="B52" s="412"/>
      <c r="C52" s="1048"/>
      <c r="D52" s="259" t="str">
        <f>В!I47</f>
        <v>город19</v>
      </c>
      <c r="E52" s="190" t="str">
        <f>В!H47</f>
        <v>дата19</v>
      </c>
      <c r="F52" s="25"/>
      <c r="G52" s="21"/>
      <c r="H52" s="51"/>
      <c r="I52" s="1046">
        <v>0</v>
      </c>
      <c r="J52" s="1058" t="str">
        <f>IF(I52&gt;0,INDEX(В!$D$11:$D$120,I52+(I52-1),1)," ")</f>
        <v xml:space="preserve"> </v>
      </c>
      <c r="K52" s="22"/>
      <c r="M52" s="20"/>
      <c r="N52" s="110"/>
      <c r="O52" s="118"/>
      <c r="R52" s="20"/>
      <c r="S52" s="110"/>
      <c r="T52" s="118"/>
      <c r="U52" s="26"/>
      <c r="X52" s="139"/>
      <c r="Y52" s="139"/>
      <c r="Z52" s="26"/>
      <c r="AA52" s="219"/>
      <c r="AB52" s="219"/>
      <c r="AC52" s="219"/>
    </row>
    <row r="53" spans="1:29" ht="27.95" customHeight="1">
      <c r="A53" s="1231"/>
      <c r="B53" s="412"/>
      <c r="C53" s="1048">
        <v>20</v>
      </c>
      <c r="D53" s="271" t="str">
        <f>В!D49</f>
        <v>ФИО20</v>
      </c>
      <c r="E53" s="115" t="str">
        <f>В!G49</f>
        <v>р20</v>
      </c>
      <c r="F53" s="22"/>
      <c r="H53" s="51"/>
      <c r="I53" s="1046"/>
      <c r="J53" s="105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26"/>
      <c r="V53" s="118"/>
      <c r="W53" s="51"/>
      <c r="X53" s="1046"/>
      <c r="Y53" s="1053" t="str">
        <f>IF(X53&gt;0,INDEX(В!$D$11:$D$120,X53+(X53-1),1)," ")</f>
        <v xml:space="preserve"> </v>
      </c>
      <c r="Z53" s="34"/>
      <c r="AA53" s="219"/>
      <c r="AB53" s="219"/>
      <c r="AC53" s="219"/>
    </row>
    <row r="54" spans="1:29" ht="27.95" customHeight="1" thickBot="1">
      <c r="A54" s="1232"/>
      <c r="B54" s="416"/>
      <c r="C54" s="1084"/>
      <c r="D54" s="295" t="str">
        <f>В!I49</f>
        <v>город20</v>
      </c>
      <c r="E54" s="191" t="str">
        <f>В!H49</f>
        <v>дата20</v>
      </c>
      <c r="H54" s="20"/>
      <c r="I54" s="110"/>
      <c r="J54" s="228"/>
      <c r="R54" s="20"/>
      <c r="S54" s="110"/>
      <c r="T54" s="118"/>
      <c r="U54" s="26"/>
      <c r="V54" s="47"/>
      <c r="W54" s="51"/>
      <c r="X54" s="1046"/>
      <c r="Y54" s="1053"/>
      <c r="AA54" s="219"/>
      <c r="AB54" s="219"/>
      <c r="AC54" s="219"/>
    </row>
    <row r="55" spans="1:29" ht="27.95" customHeight="1" thickTop="1" thickBot="1">
      <c r="A55" s="1236"/>
      <c r="B55" s="1054" t="s">
        <v>232</v>
      </c>
      <c r="C55" s="1054">
        <v>21</v>
      </c>
      <c r="D55" s="462" t="str">
        <f>В!D51</f>
        <v>ФИО21</v>
      </c>
      <c r="E55" s="257" t="str">
        <f>В!G51</f>
        <v>р21</v>
      </c>
      <c r="H55" s="136"/>
      <c r="I55" s="1041">
        <v>21</v>
      </c>
      <c r="J55" s="1042" t="str">
        <f>D55</f>
        <v>ФИО21</v>
      </c>
      <c r="R55" s="20"/>
      <c r="S55" s="110"/>
      <c r="T55" s="118"/>
      <c r="U55" s="26"/>
      <c r="AA55" s="219"/>
      <c r="AB55" s="219"/>
      <c r="AC55" s="219"/>
    </row>
    <row r="56" spans="1:29" ht="27.95" customHeight="1" thickBot="1">
      <c r="A56" s="1234"/>
      <c r="B56" s="1084"/>
      <c r="C56" s="1084"/>
      <c r="D56" s="295" t="str">
        <f>В!I51</f>
        <v>город21</v>
      </c>
      <c r="E56" s="191" t="str">
        <f>В!H51</f>
        <v>дата21</v>
      </c>
      <c r="H56" s="106"/>
      <c r="I56" s="1041"/>
      <c r="J56" s="1043"/>
      <c r="K56" s="35"/>
      <c r="M56" s="20"/>
      <c r="N56" s="110"/>
      <c r="O56" s="118"/>
      <c r="R56" s="20"/>
      <c r="S56" s="110"/>
      <c r="T56" s="118"/>
      <c r="U56" s="26"/>
      <c r="AA56" s="219"/>
      <c r="AB56" s="219"/>
      <c r="AC56" s="219"/>
    </row>
    <row r="57" spans="1:29" ht="27.95" customHeight="1" thickTop="1">
      <c r="B57" s="163"/>
      <c r="C57" s="1047">
        <v>22</v>
      </c>
      <c r="D57" s="263" t="str">
        <f>В!D53</f>
        <v>ФИО22</v>
      </c>
      <c r="E57" s="131" t="str">
        <f>В!G53</f>
        <v>р22</v>
      </c>
      <c r="K57" s="26"/>
      <c r="M57" s="51"/>
      <c r="N57" s="1046">
        <v>0</v>
      </c>
      <c r="O57" s="1053" t="str">
        <f>IF(N57&gt;0,INDEX(В!$D$11:$D$120,N57+(N57-1),1)," ")</f>
        <v xml:space="preserve"> </v>
      </c>
      <c r="R57" s="20"/>
      <c r="S57" s="110"/>
      <c r="T57" s="118"/>
      <c r="U57" s="26"/>
      <c r="AA57" s="219"/>
      <c r="AB57" s="219"/>
      <c r="AC57" s="219"/>
    </row>
    <row r="58" spans="1:29" ht="27.95" customHeight="1">
      <c r="B58" s="348"/>
      <c r="C58" s="1048"/>
      <c r="D58" s="259" t="str">
        <f>В!I53</f>
        <v>город22</v>
      </c>
      <c r="E58" s="190" t="str">
        <f>В!H53</f>
        <v>дата22</v>
      </c>
      <c r="F58" s="25"/>
      <c r="G58" s="21"/>
      <c r="H58" s="51"/>
      <c r="I58" s="1046">
        <v>0</v>
      </c>
      <c r="J58" s="1058" t="str">
        <f>IF(I58&gt;0,INDEX(В!$D$11:$D$120,I58+(I58-1),1)," ")</f>
        <v xml:space="preserve"> </v>
      </c>
      <c r="K58" s="34"/>
      <c r="L58" s="25"/>
      <c r="M58" s="51"/>
      <c r="N58" s="1046"/>
      <c r="O58" s="1053"/>
      <c r="P58" s="35"/>
      <c r="U58" s="26"/>
      <c r="AA58" s="219"/>
      <c r="AB58" s="219"/>
      <c r="AC58" s="219"/>
    </row>
    <row r="59" spans="1:29" ht="27.95" customHeight="1">
      <c r="B59" s="122"/>
      <c r="C59" s="1048">
        <v>23</v>
      </c>
      <c r="D59" s="271" t="str">
        <f>В!D55</f>
        <v>ФИО23</v>
      </c>
      <c r="E59" s="115" t="str">
        <f>В!G55</f>
        <v>р23</v>
      </c>
      <c r="F59" s="22"/>
      <c r="H59" s="51"/>
      <c r="I59" s="1046"/>
      <c r="J59" s="1058"/>
      <c r="P59" s="26"/>
      <c r="U59" s="26"/>
      <c r="AA59" s="219"/>
      <c r="AB59" s="219"/>
      <c r="AC59" s="219"/>
    </row>
    <row r="60" spans="1:29" ht="27.95" customHeight="1" thickBot="1">
      <c r="A60" s="424"/>
      <c r="B60" s="371"/>
      <c r="C60" s="1084"/>
      <c r="D60" s="295" t="str">
        <f>В!I55</f>
        <v>город23</v>
      </c>
      <c r="E60" s="191" t="str">
        <f>В!H55</f>
        <v>дата23</v>
      </c>
      <c r="P60" s="26"/>
      <c r="R60" s="51"/>
      <c r="S60" s="1046">
        <v>0</v>
      </c>
      <c r="T60" s="1053" t="str">
        <f>IF(S60&gt;0,INDEX(В!$D$11:$D$120,S60+(S60-1),1)," ")</f>
        <v xml:space="preserve"> </v>
      </c>
      <c r="U60" s="34"/>
      <c r="AA60" s="219"/>
      <c r="AB60" s="219"/>
      <c r="AC60" s="219"/>
    </row>
    <row r="61" spans="1:29" ht="27.95" customHeight="1" thickTop="1">
      <c r="A61" s="1231"/>
      <c r="B61" s="413"/>
      <c r="C61" s="1047">
        <v>24</v>
      </c>
      <c r="D61" s="263" t="str">
        <f>В!D57</f>
        <v>ФИО24</v>
      </c>
      <c r="E61" s="131" t="str">
        <f>В!G57</f>
        <v>р24</v>
      </c>
      <c r="P61" s="26"/>
      <c r="Q61" s="25"/>
      <c r="R61" s="51"/>
      <c r="S61" s="1046"/>
      <c r="T61" s="1053"/>
      <c r="AA61" s="219"/>
      <c r="AB61" s="219"/>
      <c r="AC61" s="219"/>
    </row>
    <row r="62" spans="1:29" ht="27.95" customHeight="1">
      <c r="A62" s="1231"/>
      <c r="B62" s="412"/>
      <c r="C62" s="1048"/>
      <c r="D62" s="259" t="str">
        <f>В!I57</f>
        <v>город24</v>
      </c>
      <c r="E62" s="190" t="str">
        <f>В!H57</f>
        <v>дата24</v>
      </c>
      <c r="F62" s="25"/>
      <c r="G62" s="21"/>
      <c r="H62" s="51"/>
      <c r="I62" s="1100">
        <v>0</v>
      </c>
      <c r="J62" s="1098" t="str">
        <f>IF(I62&gt;0,INDEX(В!$D$11:$D$120,I62+(I62-1),1)," ")</f>
        <v xml:space="preserve"> </v>
      </c>
      <c r="K62" s="21"/>
      <c r="M62" s="20"/>
      <c r="N62" s="110"/>
      <c r="O62" s="118"/>
      <c r="P62" s="26"/>
      <c r="AA62" s="219"/>
      <c r="AB62" s="219"/>
      <c r="AC62" s="219"/>
    </row>
    <row r="63" spans="1:29" ht="27.95" customHeight="1">
      <c r="A63" s="1231"/>
      <c r="B63" s="412"/>
      <c r="C63" s="1048">
        <v>25</v>
      </c>
      <c r="D63" s="271" t="str">
        <f>В!D59</f>
        <v>ФИО25</v>
      </c>
      <c r="E63" s="115" t="str">
        <f>В!G59</f>
        <v>р25</v>
      </c>
      <c r="F63" s="22"/>
      <c r="H63" s="51"/>
      <c r="I63" s="1101"/>
      <c r="J63" s="1099"/>
      <c r="K63" s="25"/>
      <c r="M63" s="51"/>
      <c r="N63" s="1100">
        <v>0</v>
      </c>
      <c r="O63" s="1227" t="str">
        <f>IF(N63&gt;0,INDEX(В!$D$11:$D$120,N63+(N63-1),1)," ")</f>
        <v xml:space="preserve"> </v>
      </c>
      <c r="P63" s="90"/>
      <c r="AA63" s="219"/>
      <c r="AB63" s="219"/>
      <c r="AC63" s="219"/>
    </row>
    <row r="64" spans="1:29" ht="27.95" customHeight="1" thickBot="1">
      <c r="A64" s="1232"/>
      <c r="B64" s="416"/>
      <c r="C64" s="1084"/>
      <c r="D64" s="295" t="str">
        <f>В!I59</f>
        <v>город25</v>
      </c>
      <c r="E64" s="191" t="str">
        <f>В!H59</f>
        <v>дата25</v>
      </c>
      <c r="H64" s="20"/>
      <c r="I64" s="110"/>
      <c r="J64" s="228"/>
      <c r="K64" s="26"/>
      <c r="L64" s="25"/>
      <c r="M64" s="51"/>
      <c r="N64" s="1101"/>
      <c r="O64" s="1228"/>
      <c r="P64" s="47"/>
      <c r="AA64" s="219"/>
      <c r="AB64" s="219"/>
      <c r="AC64" s="219"/>
    </row>
    <row r="65" spans="1:30" ht="27.95" customHeight="1" thickTop="1" thickBot="1">
      <c r="A65" s="1233"/>
      <c r="B65" s="1047" t="s">
        <v>232</v>
      </c>
      <c r="C65" s="1047">
        <v>26</v>
      </c>
      <c r="D65" s="263" t="str">
        <f>В!D61</f>
        <v>ФИО26</v>
      </c>
      <c r="E65" s="131" t="str">
        <f>В!G61</f>
        <v>р26</v>
      </c>
      <c r="H65" s="51"/>
      <c r="I65" s="1100">
        <v>26</v>
      </c>
      <c r="J65" s="1098" t="str">
        <f>IF(I65&gt;0,INDEX(В!$D$11:$D$120,I65+(I65-1),1)," ")</f>
        <v>ФИО26</v>
      </c>
      <c r="K65" s="34"/>
      <c r="AA65" s="219"/>
      <c r="AB65" s="219"/>
      <c r="AC65" s="219"/>
    </row>
    <row r="66" spans="1:30" ht="27.95" customHeight="1">
      <c r="A66" s="1235"/>
      <c r="B66" s="1048"/>
      <c r="C66" s="1048"/>
      <c r="D66" s="259" t="str">
        <f>В!I61</f>
        <v>город26</v>
      </c>
      <c r="E66" s="190" t="str">
        <f>В!H61</f>
        <v>дата26</v>
      </c>
      <c r="H66" s="51"/>
      <c r="I66" s="1101"/>
      <c r="J66" s="1099"/>
      <c r="AA66" s="219"/>
      <c r="AB66" s="219"/>
      <c r="AC66" s="219"/>
    </row>
    <row r="67" spans="1:30" ht="24" customHeight="1" thickBot="1">
      <c r="B67" s="27"/>
      <c r="C67" s="55"/>
      <c r="D67" s="56"/>
      <c r="E67" s="57"/>
      <c r="H67" s="20"/>
      <c r="I67" s="20"/>
      <c r="J67" s="20"/>
    </row>
    <row r="68" spans="1:30" ht="4.5" customHeight="1">
      <c r="B68" s="60"/>
      <c r="C68" s="66"/>
      <c r="D68" s="67"/>
      <c r="E68" s="68"/>
      <c r="F68" s="40"/>
      <c r="G68" s="40"/>
      <c r="H68" s="61"/>
      <c r="I68" s="61"/>
      <c r="J68" s="61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1"/>
    </row>
    <row r="69" spans="1:30" ht="24" customHeight="1" thickBot="1">
      <c r="B69" s="62"/>
      <c r="C69" s="55"/>
      <c r="D69" s="91" t="s">
        <v>294</v>
      </c>
      <c r="E69" s="91"/>
      <c r="F69" s="91"/>
      <c r="G69" s="91"/>
      <c r="H69" s="91" t="s">
        <v>222</v>
      </c>
      <c r="I69" s="91"/>
      <c r="J69" s="91"/>
      <c r="M69" s="1050" t="s">
        <v>216</v>
      </c>
      <c r="N69" s="1050"/>
      <c r="O69" s="1050"/>
      <c r="U69" s="42"/>
    </row>
    <row r="70" spans="1:30" ht="6.75" customHeight="1">
      <c r="B70" s="62"/>
      <c r="C70" s="55"/>
      <c r="D70" s="56"/>
      <c r="E70" s="57"/>
      <c r="H70" s="20"/>
      <c r="I70" s="20"/>
      <c r="J70" s="20"/>
      <c r="U70" s="42"/>
      <c r="W70" s="1197" t="s">
        <v>33</v>
      </c>
      <c r="X70" s="1198"/>
      <c r="Y70" s="957" t="s">
        <v>25</v>
      </c>
      <c r="Z70" s="1143"/>
      <c r="AA70" s="1143"/>
      <c r="AB70" s="1143"/>
      <c r="AC70" s="1144"/>
      <c r="AD70" s="101"/>
    </row>
    <row r="71" spans="1:30" ht="27.95" customHeight="1" thickBot="1">
      <c r="B71" s="208"/>
      <c r="C71" s="1048">
        <v>0</v>
      </c>
      <c r="D71" s="887" t="str">
        <f>IF(C71&gt;0,INDEX(В!$D$11:$D$120,C71+(C71-1),1)," ")</f>
        <v xml:space="preserve"> </v>
      </c>
      <c r="E71" s="100"/>
      <c r="F71" s="100"/>
      <c r="G71" s="100"/>
      <c r="H71" s="100"/>
      <c r="I71" s="100"/>
      <c r="J71" s="100"/>
      <c r="K71" s="1190" t="s">
        <v>214</v>
      </c>
      <c r="L71" s="1190"/>
      <c r="M71" s="1190"/>
      <c r="N71" s="1190"/>
      <c r="O71" s="1190"/>
      <c r="P71" s="1190"/>
      <c r="U71" s="42"/>
      <c r="W71" s="1199"/>
      <c r="X71" s="839"/>
      <c r="Y71" s="958"/>
      <c r="Z71" s="1145"/>
      <c r="AA71" s="1145"/>
      <c r="AB71" s="1145"/>
      <c r="AC71" s="1146"/>
      <c r="AD71" s="101"/>
    </row>
    <row r="72" spans="1:30" ht="27.95" customHeight="1">
      <c r="B72" s="209"/>
      <c r="C72" s="1048"/>
      <c r="D72" s="887"/>
      <c r="E72" s="50"/>
      <c r="F72" s="21"/>
      <c r="G72" s="22"/>
      <c r="H72" s="197"/>
      <c r="I72" s="1119">
        <v>0</v>
      </c>
      <c r="J72" s="887" t="str">
        <f>IF(I72&gt;0,INDEX(В!$D$11:$D$120,I72+(I72-1),1)," ")</f>
        <v xml:space="preserve"> </v>
      </c>
      <c r="M72" s="36"/>
      <c r="N72" s="69"/>
      <c r="O72" s="37"/>
      <c r="U72" s="42"/>
      <c r="W72" s="1077">
        <v>1</v>
      </c>
      <c r="X72" s="1078"/>
      <c r="Y72" s="1161">
        <f>AC34</f>
        <v>0</v>
      </c>
      <c r="Z72" s="1162"/>
      <c r="AA72" s="1162"/>
      <c r="AB72" s="1162"/>
      <c r="AC72" s="1163"/>
      <c r="AD72" s="102"/>
    </row>
    <row r="73" spans="1:30" ht="27.95" customHeight="1" thickBot="1">
      <c r="B73" s="208"/>
      <c r="C73" s="1048">
        <v>0</v>
      </c>
      <c r="D73" s="887" t="str">
        <f>IF(C73&gt;0,INDEX(В!$D$11:$D$120,C73+(C73-1),1)," ")</f>
        <v xml:space="preserve"> </v>
      </c>
      <c r="E73" s="34"/>
      <c r="H73" s="184"/>
      <c r="I73" s="1119"/>
      <c r="J73" s="887"/>
      <c r="K73" s="35"/>
      <c r="L73" s="34"/>
      <c r="M73" s="197"/>
      <c r="N73" s="1119">
        <v>0</v>
      </c>
      <c r="O73" s="887" t="str">
        <f>IF(N73&gt;0,INDEX(В!$D$11:$D$120,N73+(N73-1),1)," ")</f>
        <v xml:space="preserve"> </v>
      </c>
      <c r="S73" s="929" t="s">
        <v>205</v>
      </c>
      <c r="T73" s="929"/>
      <c r="U73" s="42"/>
      <c r="W73" s="1064"/>
      <c r="X73" s="1065"/>
      <c r="Y73" s="1164"/>
      <c r="Z73" s="1165"/>
      <c r="AA73" s="1165"/>
      <c r="AB73" s="1165"/>
      <c r="AC73" s="1166"/>
      <c r="AD73" s="102"/>
    </row>
    <row r="74" spans="1:30" ht="27.95" customHeight="1">
      <c r="B74" s="209"/>
      <c r="C74" s="1048"/>
      <c r="D74" s="887"/>
      <c r="H74" s="197"/>
      <c r="I74" s="1119">
        <v>0</v>
      </c>
      <c r="J74" s="887" t="str">
        <f>IF(I74&gt;0,INDEX(В!$D$11:$D$120,I74+(I74-1),1)," ")</f>
        <v xml:space="preserve"> </v>
      </c>
      <c r="K74" s="34"/>
      <c r="M74" s="184"/>
      <c r="N74" s="1119"/>
      <c r="O74" s="887"/>
      <c r="P74" s="35"/>
      <c r="Q74" s="1"/>
      <c r="R74" s="71"/>
      <c r="S74" s="1175">
        <v>0</v>
      </c>
      <c r="T74" s="1173" t="str">
        <f>IF(S74&gt;0,INDEX(В!$D$11:$D$120,S74+(S74-1),1)," ")</f>
        <v xml:space="preserve"> </v>
      </c>
      <c r="U74" s="42"/>
      <c r="W74" s="1064">
        <v>2</v>
      </c>
      <c r="X74" s="1065"/>
      <c r="Y74" s="1167"/>
      <c r="Z74" s="1168"/>
      <c r="AA74" s="1168"/>
      <c r="AB74" s="1168"/>
      <c r="AC74" s="1169"/>
    </row>
    <row r="75" spans="1:30" ht="27.95" customHeight="1" thickBot="1">
      <c r="B75" s="62"/>
      <c r="C75" s="69"/>
      <c r="D75" s="37"/>
      <c r="H75" s="197"/>
      <c r="I75" s="1119"/>
      <c r="J75" s="887"/>
      <c r="M75" s="197"/>
      <c r="N75" s="1119">
        <v>0</v>
      </c>
      <c r="O75" s="887" t="str">
        <f>IF(N75&gt;0,INDEX(В!$D$11:$D$120,N75+(N75-1),1)," ")</f>
        <v xml:space="preserve"> </v>
      </c>
      <c r="P75" s="22"/>
      <c r="S75" s="1176"/>
      <c r="T75" s="1174"/>
      <c r="U75" s="42"/>
      <c r="W75" s="1064"/>
      <c r="X75" s="1065"/>
      <c r="Y75" s="1170"/>
      <c r="Z75" s="1171"/>
      <c r="AA75" s="1171"/>
      <c r="AB75" s="1171"/>
      <c r="AC75" s="1172"/>
    </row>
    <row r="76" spans="1:30" ht="27.95" customHeight="1">
      <c r="B76" s="43"/>
      <c r="D76" s="3"/>
      <c r="H76" s="229"/>
      <c r="I76" s="29"/>
      <c r="J76" s="211"/>
      <c r="M76" s="184"/>
      <c r="N76" s="1119"/>
      <c r="O76" s="887"/>
      <c r="U76" s="42"/>
      <c r="W76" s="1064">
        <v>3</v>
      </c>
      <c r="X76" s="1065"/>
      <c r="Y76" s="1164" t="str">
        <f>T74</f>
        <v xml:space="preserve"> </v>
      </c>
      <c r="Z76" s="1165"/>
      <c r="AA76" s="1165"/>
      <c r="AB76" s="1165"/>
      <c r="AC76" s="1166"/>
      <c r="AD76" s="102"/>
    </row>
    <row r="77" spans="1:30" ht="27.95" customHeight="1">
      <c r="B77" s="43"/>
      <c r="D77" s="3"/>
      <c r="H77" s="83"/>
      <c r="J77" s="164"/>
      <c r="M77" s="3"/>
      <c r="N77" s="3"/>
      <c r="O77" s="3"/>
      <c r="U77" s="42"/>
      <c r="W77" s="1064"/>
      <c r="X77" s="1065"/>
      <c r="Y77" s="1164"/>
      <c r="Z77" s="1165"/>
      <c r="AA77" s="1165"/>
      <c r="AB77" s="1165"/>
      <c r="AC77" s="1166"/>
      <c r="AD77" s="102"/>
    </row>
    <row r="78" spans="1:30" ht="27.95" customHeight="1">
      <c r="B78" s="208"/>
      <c r="C78" s="1048">
        <v>0</v>
      </c>
      <c r="D78" s="887" t="str">
        <f>IF(C78&gt;0,INDEX(В!$D$11:$D$120,C78+(C78-1),1)," ")</f>
        <v xml:space="preserve"> </v>
      </c>
      <c r="E78" s="100"/>
      <c r="F78" s="100"/>
      <c r="G78" s="100"/>
      <c r="H78" s="83"/>
      <c r="I78" s="100"/>
      <c r="J78" s="164"/>
      <c r="K78" s="1190" t="s">
        <v>215</v>
      </c>
      <c r="L78" s="1190"/>
      <c r="M78" s="1190"/>
      <c r="N78" s="1190"/>
      <c r="O78" s="1190"/>
      <c r="P78" s="1190"/>
      <c r="U78" s="42"/>
      <c r="W78" s="1064">
        <v>3</v>
      </c>
      <c r="X78" s="1065"/>
      <c r="Y78" s="1167" t="str">
        <f>T81</f>
        <v xml:space="preserve"> </v>
      </c>
      <c r="Z78" s="1168"/>
      <c r="AA78" s="1168"/>
      <c r="AB78" s="1168"/>
      <c r="AC78" s="1169"/>
      <c r="AD78" s="102"/>
    </row>
    <row r="79" spans="1:30" ht="27.95" customHeight="1">
      <c r="B79" s="209"/>
      <c r="C79" s="1048"/>
      <c r="D79" s="887"/>
      <c r="E79" s="50"/>
      <c r="F79" s="21"/>
      <c r="G79" s="22"/>
      <c r="H79" s="197"/>
      <c r="I79" s="1119">
        <v>0</v>
      </c>
      <c r="J79" s="887" t="str">
        <f>IF(I79&gt;0,INDEX(В!$D$11:$D$120,I79+(I79-1),1)," ")</f>
        <v xml:space="preserve"> </v>
      </c>
      <c r="M79" s="36"/>
      <c r="N79" s="69"/>
      <c r="O79" s="37"/>
      <c r="U79" s="42"/>
      <c r="W79" s="1064"/>
      <c r="X79" s="1065"/>
      <c r="Y79" s="1170"/>
      <c r="Z79" s="1171"/>
      <c r="AA79" s="1171"/>
      <c r="AB79" s="1171"/>
      <c r="AC79" s="1172"/>
      <c r="AD79" s="102"/>
    </row>
    <row r="80" spans="1:30" ht="27.95" customHeight="1" thickBot="1">
      <c r="B80" s="208"/>
      <c r="C80" s="1048">
        <v>0</v>
      </c>
      <c r="D80" s="887" t="str">
        <f>IF(C80&gt;0,INDEX(В!$D$11:$D$120,C80+(C80-1),1)," ")</f>
        <v xml:space="preserve"> </v>
      </c>
      <c r="E80" s="34"/>
      <c r="H80" s="184"/>
      <c r="I80" s="1119"/>
      <c r="J80" s="887"/>
      <c r="K80" s="35"/>
      <c r="L80" s="21"/>
      <c r="M80" s="197"/>
      <c r="N80" s="1119">
        <v>0</v>
      </c>
      <c r="O80" s="887" t="str">
        <f>IF(N80&gt;0,INDEX(В!$D$11:$D$120,N80+(N80-1),1)," ")</f>
        <v xml:space="preserve"> </v>
      </c>
      <c r="S80" s="929" t="s">
        <v>205</v>
      </c>
      <c r="T80" s="929"/>
      <c r="U80" s="42"/>
      <c r="W80" s="1064">
        <v>5</v>
      </c>
      <c r="X80" s="1065"/>
      <c r="Y80" s="1164"/>
      <c r="Z80" s="1165"/>
      <c r="AA80" s="1165"/>
      <c r="AB80" s="1165"/>
      <c r="AC80" s="1166"/>
    </row>
    <row r="81" spans="2:29" ht="27.95" customHeight="1">
      <c r="B81" s="209"/>
      <c r="C81" s="1048"/>
      <c r="D81" s="887"/>
      <c r="H81" s="197"/>
      <c r="I81" s="1119">
        <v>0</v>
      </c>
      <c r="J81" s="887" t="str">
        <f>IF(I81&gt;0,INDEX(В!$D$11:$D$120,I81+(I81-1),1)," ")</f>
        <v xml:space="preserve"> </v>
      </c>
      <c r="K81" s="34"/>
      <c r="M81" s="184"/>
      <c r="N81" s="1119"/>
      <c r="O81" s="887"/>
      <c r="P81" s="35"/>
      <c r="Q81" s="1"/>
      <c r="R81" s="71"/>
      <c r="S81" s="1175">
        <v>0</v>
      </c>
      <c r="T81" s="1173" t="str">
        <f>IF(S81&gt;0,INDEX(В!$D$11:$D$120,S81+(S81-1),1)," ")</f>
        <v xml:space="preserve"> </v>
      </c>
      <c r="U81" s="42"/>
      <c r="W81" s="1064"/>
      <c r="X81" s="1065"/>
      <c r="Y81" s="1170"/>
      <c r="Z81" s="1171"/>
      <c r="AA81" s="1171"/>
      <c r="AB81" s="1171"/>
      <c r="AC81" s="1172"/>
    </row>
    <row r="82" spans="2:29" ht="27.95" customHeight="1" thickBot="1">
      <c r="B82" s="62"/>
      <c r="C82" s="69"/>
      <c r="D82" s="37"/>
      <c r="H82" s="184"/>
      <c r="I82" s="1119"/>
      <c r="J82" s="887"/>
      <c r="M82" s="197"/>
      <c r="N82" s="1119">
        <v>0</v>
      </c>
      <c r="O82" s="887" t="str">
        <f>IF(N82&gt;0,INDEX(В!$D$11:$D$120,N82+(N82-1),1)," ")</f>
        <v xml:space="preserve"> </v>
      </c>
      <c r="P82" s="22"/>
      <c r="S82" s="1176"/>
      <c r="T82" s="1174"/>
      <c r="U82" s="42"/>
      <c r="W82" s="1064">
        <v>5</v>
      </c>
      <c r="X82" s="1065"/>
      <c r="Y82" s="1155"/>
      <c r="Z82" s="1156"/>
      <c r="AA82" s="1156"/>
      <c r="AB82" s="1156"/>
      <c r="AC82" s="1157"/>
    </row>
    <row r="83" spans="2:29" ht="27.95" customHeight="1" thickBot="1">
      <c r="B83" s="43"/>
      <c r="H83" s="27"/>
      <c r="I83" s="29"/>
      <c r="J83" s="37"/>
      <c r="M83" s="184"/>
      <c r="N83" s="1119"/>
      <c r="O83" s="887"/>
      <c r="U83" s="42"/>
      <c r="W83" s="1128"/>
      <c r="X83" s="1129"/>
      <c r="Y83" s="1158"/>
      <c r="Z83" s="1159"/>
      <c r="AA83" s="1159"/>
      <c r="AB83" s="1159"/>
      <c r="AC83" s="1160"/>
    </row>
    <row r="84" spans="2:29" ht="12.75" customHeight="1" thickBot="1">
      <c r="B84" s="44"/>
      <c r="C84" s="45"/>
      <c r="D84" s="45"/>
      <c r="E84" s="45"/>
      <c r="F84" s="45"/>
      <c r="G84" s="45"/>
      <c r="H84" s="63"/>
      <c r="I84" s="64"/>
      <c r="J84" s="6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6"/>
    </row>
    <row r="85" spans="2:29" ht="27.95" customHeight="1">
      <c r="H85" s="36"/>
      <c r="I85" s="29"/>
      <c r="J85" s="37"/>
    </row>
    <row r="86" spans="2:29" ht="27.95" customHeight="1">
      <c r="C86" s="103" t="str">
        <f>В!A120</f>
        <v xml:space="preserve">Главный судья соревнований, </v>
      </c>
      <c r="D86" s="103"/>
      <c r="E86" s="103"/>
      <c r="F86" s="103"/>
      <c r="G86" s="103"/>
      <c r="H86" s="103"/>
      <c r="I86" s="103"/>
      <c r="J86" s="104"/>
      <c r="K86" s="104"/>
      <c r="L86" s="1"/>
      <c r="M86" s="104"/>
      <c r="N86" s="104"/>
      <c r="O86" s="104"/>
      <c r="P86" s="103" t="str">
        <f>В!G120</f>
        <v>Ярулин ДФ</v>
      </c>
      <c r="Q86" s="103"/>
      <c r="R86" s="103"/>
      <c r="S86" s="103"/>
      <c r="T86" s="103"/>
    </row>
    <row r="87" spans="2:29" ht="27.95" customHeight="1">
      <c r="C87" s="103" t="str">
        <f>В!A121</f>
        <v>ССВК</v>
      </c>
      <c r="D87" s="103"/>
      <c r="E87" s="103"/>
      <c r="F87" s="103"/>
      <c r="G87" s="103"/>
      <c r="H87" s="103"/>
      <c r="I87" s="103"/>
      <c r="J87" s="103"/>
      <c r="K87" s="103"/>
      <c r="M87" s="103"/>
      <c r="N87" s="103"/>
      <c r="O87" s="103"/>
      <c r="P87" s="103" t="str">
        <f>В!G121</f>
        <v>г.Новосибирск</v>
      </c>
      <c r="Q87" s="103"/>
      <c r="R87" s="103"/>
      <c r="S87" s="103"/>
      <c r="T87" s="103"/>
    </row>
    <row r="88" spans="2:29" ht="27.95" customHeight="1">
      <c r="C88" s="103"/>
      <c r="D88" s="103"/>
      <c r="E88" s="103"/>
      <c r="F88" s="103"/>
      <c r="G88" s="103"/>
      <c r="H88" s="103"/>
      <c r="I88" s="103"/>
      <c r="J88" s="103"/>
      <c r="K88" s="103"/>
      <c r="M88" s="103"/>
      <c r="N88" s="103"/>
      <c r="O88" s="103"/>
      <c r="P88" s="103"/>
      <c r="Q88" s="103"/>
      <c r="R88" s="103"/>
      <c r="S88" s="103"/>
      <c r="T88" s="103"/>
    </row>
    <row r="89" spans="2:29" ht="27.95" customHeight="1">
      <c r="C89" s="103" t="str">
        <f>В!A123</f>
        <v>Главный секретарь соревнований,</v>
      </c>
      <c r="D89" s="103"/>
      <c r="E89" s="103"/>
      <c r="F89" s="103"/>
      <c r="G89" s="103"/>
      <c r="H89" s="103"/>
      <c r="I89" s="103"/>
      <c r="J89" s="104"/>
      <c r="K89" s="104"/>
      <c r="L89" s="1"/>
      <c r="M89" s="104"/>
      <c r="N89" s="104"/>
      <c r="O89" s="104"/>
      <c r="P89" s="103" t="str">
        <f>В!G123</f>
        <v>Колокольцова ЕВ</v>
      </c>
      <c r="Q89" s="103"/>
      <c r="R89" s="103"/>
      <c r="S89" s="103"/>
      <c r="T89" s="103"/>
    </row>
    <row r="90" spans="2:29" ht="27.95" customHeight="1">
      <c r="C90" s="103" t="str">
        <f>В!A124</f>
        <v>ССВК</v>
      </c>
      <c r="D90" s="103"/>
      <c r="E90" s="103"/>
      <c r="F90" s="103"/>
      <c r="G90" s="103"/>
      <c r="H90" s="103"/>
      <c r="I90" s="103"/>
      <c r="J90" s="103"/>
      <c r="K90" s="103"/>
      <c r="M90" s="103"/>
      <c r="N90" s="103"/>
      <c r="O90" s="103"/>
      <c r="P90" s="103" t="str">
        <f>В!G124</f>
        <v>г.Кемерово</v>
      </c>
      <c r="Q90" s="103"/>
      <c r="R90" s="103"/>
      <c r="S90" s="103"/>
      <c r="T90" s="103"/>
    </row>
    <row r="91" spans="2:29" ht="21" customHeight="1">
      <c r="O91" s="2"/>
    </row>
    <row r="92" spans="2:29" ht="21" customHeight="1">
      <c r="O92" s="2"/>
    </row>
    <row r="93" spans="2:29" ht="21" customHeight="1"/>
    <row r="94" spans="2:29" ht="21" customHeight="1"/>
    <row r="95" spans="2:29" ht="21" customHeight="1"/>
    <row r="96" spans="2:29" ht="21" customHeight="1"/>
    <row r="97" spans="8:15" ht="21" customHeight="1">
      <c r="N97" s="75"/>
    </row>
    <row r="98" spans="8:15" ht="21" customHeight="1">
      <c r="N98" s="75"/>
    </row>
    <row r="99" spans="8:15" ht="21" customHeight="1">
      <c r="N99" s="75"/>
      <c r="O99" s="37"/>
    </row>
    <row r="100" spans="8:15" ht="21" customHeight="1">
      <c r="N100" s="75"/>
      <c r="O100" s="37"/>
    </row>
    <row r="101" spans="8:15" ht="21" customHeight="1">
      <c r="N101" s="75"/>
      <c r="O101" s="37"/>
    </row>
    <row r="102" spans="8:15" ht="15" customHeight="1">
      <c r="M102" s="36"/>
      <c r="N102" s="29"/>
      <c r="O102" s="37"/>
    </row>
    <row r="103" spans="8:15" ht="15" customHeight="1">
      <c r="M103" s="36"/>
      <c r="N103" s="29"/>
      <c r="O103" s="37"/>
    </row>
    <row r="104" spans="8:15" ht="18.75">
      <c r="M104" s="36"/>
      <c r="N104" s="38"/>
      <c r="O104" s="39"/>
    </row>
    <row r="105" spans="8:15" ht="18.75">
      <c r="M105" s="36"/>
      <c r="N105" s="38"/>
      <c r="O105" s="39"/>
    </row>
    <row r="107" spans="8:15" ht="15" customHeight="1">
      <c r="H107" s="36"/>
      <c r="I107" s="69"/>
      <c r="J107" s="70"/>
    </row>
    <row r="108" spans="8:15" ht="15" customHeight="1">
      <c r="H108" s="27"/>
      <c r="I108" s="69"/>
      <c r="J108" s="70"/>
      <c r="M108" s="36"/>
      <c r="N108" s="29"/>
      <c r="O108" s="37"/>
    </row>
    <row r="109" spans="8:15" ht="15" customHeight="1">
      <c r="H109" s="36"/>
      <c r="I109" s="69"/>
      <c r="J109" s="70"/>
      <c r="M109" s="27"/>
      <c r="N109" s="29"/>
      <c r="O109" s="37"/>
    </row>
    <row r="110" spans="8:15" ht="15" customHeight="1">
      <c r="H110" s="27"/>
      <c r="I110" s="69"/>
      <c r="J110" s="70"/>
      <c r="M110" s="36"/>
      <c r="N110" s="29"/>
      <c r="O110" s="37"/>
    </row>
    <row r="111" spans="8:15" ht="15" customHeight="1">
      <c r="M111" s="27"/>
      <c r="N111" s="29"/>
      <c r="O111" s="37"/>
    </row>
  </sheetData>
  <mergeCells count="170">
    <mergeCell ref="I65:I66"/>
    <mergeCell ref="J65:J66"/>
    <mergeCell ref="AB39:AC39"/>
    <mergeCell ref="AB40:AB41"/>
    <mergeCell ref="AC40:AC41"/>
    <mergeCell ref="I55:I56"/>
    <mergeCell ref="J55:J56"/>
    <mergeCell ref="N57:N58"/>
    <mergeCell ref="O57:O58"/>
    <mergeCell ref="I58:I59"/>
    <mergeCell ref="J58:J59"/>
    <mergeCell ref="S60:S61"/>
    <mergeCell ref="T60:T61"/>
    <mergeCell ref="I62:I63"/>
    <mergeCell ref="J62:J63"/>
    <mergeCell ref="N63:N64"/>
    <mergeCell ref="O63:O64"/>
    <mergeCell ref="S46:S47"/>
    <mergeCell ref="T46:T47"/>
    <mergeCell ref="X46:Y46"/>
    <mergeCell ref="I48:I49"/>
    <mergeCell ref="J48:J49"/>
    <mergeCell ref="N50:N51"/>
    <mergeCell ref="O50:O51"/>
    <mergeCell ref="I52:I53"/>
    <mergeCell ref="J52:J53"/>
    <mergeCell ref="X53:X54"/>
    <mergeCell ref="Y53:Y54"/>
    <mergeCell ref="I39:I40"/>
    <mergeCell ref="J39:J40"/>
    <mergeCell ref="I41:I42"/>
    <mergeCell ref="J41:J42"/>
    <mergeCell ref="R41:T41"/>
    <mergeCell ref="N42:N43"/>
    <mergeCell ref="O42:O43"/>
    <mergeCell ref="I44:I45"/>
    <mergeCell ref="J44:J45"/>
    <mergeCell ref="I29:I30"/>
    <mergeCell ref="J29:J30"/>
    <mergeCell ref="N31:N32"/>
    <mergeCell ref="O31:O32"/>
    <mergeCell ref="I32:I33"/>
    <mergeCell ref="J32:J33"/>
    <mergeCell ref="S34:S35"/>
    <mergeCell ref="T34:T35"/>
    <mergeCell ref="I36:I37"/>
    <mergeCell ref="J36:J37"/>
    <mergeCell ref="N37:N38"/>
    <mergeCell ref="O37:O38"/>
    <mergeCell ref="X20:Y20"/>
    <mergeCell ref="I22:I23"/>
    <mergeCell ref="J22:J23"/>
    <mergeCell ref="N24:N25"/>
    <mergeCell ref="O24:O25"/>
    <mergeCell ref="I26:I27"/>
    <mergeCell ref="J26:J27"/>
    <mergeCell ref="X27:X28"/>
    <mergeCell ref="Y27:Y28"/>
    <mergeCell ref="A39:A40"/>
    <mergeCell ref="B39:B40"/>
    <mergeCell ref="B41:B42"/>
    <mergeCell ref="A43:A46"/>
    <mergeCell ref="A51:A54"/>
    <mergeCell ref="A55:A56"/>
    <mergeCell ref="B55:B56"/>
    <mergeCell ref="A61:A64"/>
    <mergeCell ref="A65:A66"/>
    <mergeCell ref="B65:B66"/>
    <mergeCell ref="B15:B16"/>
    <mergeCell ref="A17:A20"/>
    <mergeCell ref="A25:A28"/>
    <mergeCell ref="A29:A30"/>
    <mergeCell ref="B29:B30"/>
    <mergeCell ref="A35:A38"/>
    <mergeCell ref="C71:C72"/>
    <mergeCell ref="D71:D72"/>
    <mergeCell ref="C73:C74"/>
    <mergeCell ref="D73:D74"/>
    <mergeCell ref="C41:C42"/>
    <mergeCell ref="C43:C44"/>
    <mergeCell ref="C45:C46"/>
    <mergeCell ref="C35:C36"/>
    <mergeCell ref="C37:C38"/>
    <mergeCell ref="C39:C40"/>
    <mergeCell ref="C61:C62"/>
    <mergeCell ref="C63:C64"/>
    <mergeCell ref="C53:C54"/>
    <mergeCell ref="C55:C56"/>
    <mergeCell ref="C57:C58"/>
    <mergeCell ref="C59:C60"/>
    <mergeCell ref="C47:C48"/>
    <mergeCell ref="C49:C50"/>
    <mergeCell ref="Y82:AC83"/>
    <mergeCell ref="C65:C66"/>
    <mergeCell ref="S80:T80"/>
    <mergeCell ref="W80:X81"/>
    <mergeCell ref="Y80:AC81"/>
    <mergeCell ref="I81:I82"/>
    <mergeCell ref="J81:J82"/>
    <mergeCell ref="S81:S82"/>
    <mergeCell ref="T81:T82"/>
    <mergeCell ref="N82:N83"/>
    <mergeCell ref="O82:O83"/>
    <mergeCell ref="W82:X83"/>
    <mergeCell ref="I79:I80"/>
    <mergeCell ref="J79:J80"/>
    <mergeCell ref="C80:C81"/>
    <mergeCell ref="D80:D81"/>
    <mergeCell ref="N80:N81"/>
    <mergeCell ref="O80:O81"/>
    <mergeCell ref="Y74:AC75"/>
    <mergeCell ref="N75:N76"/>
    <mergeCell ref="O75:O76"/>
    <mergeCell ref="W76:X77"/>
    <mergeCell ref="Y76:AC77"/>
    <mergeCell ref="C78:C79"/>
    <mergeCell ref="D78:D79"/>
    <mergeCell ref="K78:P78"/>
    <mergeCell ref="W78:X79"/>
    <mergeCell ref="Y78:AC79"/>
    <mergeCell ref="S73:T73"/>
    <mergeCell ref="I74:I75"/>
    <mergeCell ref="J74:J75"/>
    <mergeCell ref="S74:S75"/>
    <mergeCell ref="T74:T75"/>
    <mergeCell ref="W74:X75"/>
    <mergeCell ref="M69:O69"/>
    <mergeCell ref="W70:X71"/>
    <mergeCell ref="Y70:AC71"/>
    <mergeCell ref="K71:P71"/>
    <mergeCell ref="I72:I73"/>
    <mergeCell ref="J72:J73"/>
    <mergeCell ref="W72:X73"/>
    <mergeCell ref="Y72:AC73"/>
    <mergeCell ref="N73:N74"/>
    <mergeCell ref="O73:O74"/>
    <mergeCell ref="C51:C52"/>
    <mergeCell ref="C23:C24"/>
    <mergeCell ref="C29:C30"/>
    <mergeCell ref="C31:C32"/>
    <mergeCell ref="C33:C34"/>
    <mergeCell ref="C25:C26"/>
    <mergeCell ref="C27:C28"/>
    <mergeCell ref="C13:C14"/>
    <mergeCell ref="D13:D14"/>
    <mergeCell ref="C21:C22"/>
    <mergeCell ref="R14:T14"/>
    <mergeCell ref="C15:C16"/>
    <mergeCell ref="I15:I16"/>
    <mergeCell ref="J15:J16"/>
    <mergeCell ref="R15:T15"/>
    <mergeCell ref="N16:N17"/>
    <mergeCell ref="O16:O17"/>
    <mergeCell ref="C17:C18"/>
    <mergeCell ref="C19:C20"/>
    <mergeCell ref="I18:I19"/>
    <mergeCell ref="J18:J19"/>
    <mergeCell ref="S20:S21"/>
    <mergeCell ref="T20:T21"/>
    <mergeCell ref="B11:E11"/>
    <mergeCell ref="H11:J11"/>
    <mergeCell ref="M11:O11"/>
    <mergeCell ref="R11:T11"/>
    <mergeCell ref="M12:O12"/>
    <mergeCell ref="B1:AC1"/>
    <mergeCell ref="B2:AC2"/>
    <mergeCell ref="B4:AC4"/>
    <mergeCell ref="Z8:AB9"/>
    <mergeCell ref="V9:Y9"/>
    <mergeCell ref="D6:AC6"/>
  </mergeCells>
  <pageMargins left="0.51181102362204722" right="0.11811023622047245" top="0.39370078740157483" bottom="0" header="0.31496062992125984" footer="0.31496062992125984"/>
  <pageSetup paperSize="9" scale="36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13"/>
  <sheetViews>
    <sheetView view="pageBreakPreview" topLeftCell="A13" zoomScale="65" zoomScaleNormal="70" zoomScaleSheetLayoutView="65" workbookViewId="0">
      <selection activeCell="D91" sqref="D91:D92"/>
    </sheetView>
  </sheetViews>
  <sheetFormatPr defaultRowHeight="15"/>
  <cols>
    <col min="1" max="2" width="5.7109375" customWidth="1"/>
    <col min="3" max="3" width="44.140625" customWidth="1"/>
    <col min="4" max="4" width="9.85546875" customWidth="1"/>
    <col min="5" max="6" width="2.7109375" customWidth="1"/>
    <col min="7" max="8" width="5.7109375" customWidth="1"/>
    <col min="9" max="9" width="25.7109375" customWidth="1"/>
    <col min="10" max="11" width="2.7109375" customWidth="1"/>
    <col min="12" max="13" width="5.7109375" customWidth="1"/>
    <col min="14" max="14" width="25.7109375" customWidth="1"/>
    <col min="15" max="16" width="2.7109375" customWidth="1"/>
    <col min="17" max="18" width="5.7109375" customWidth="1"/>
    <col min="19" max="19" width="25.7109375" customWidth="1"/>
    <col min="20" max="21" width="2.7109375" customWidth="1"/>
    <col min="22" max="23" width="5.7109375" customWidth="1"/>
    <col min="24" max="24" width="25.7109375" customWidth="1"/>
    <col min="25" max="25" width="3.7109375" customWidth="1"/>
    <col min="26" max="26" width="3.85546875" customWidth="1"/>
    <col min="27" max="27" width="5.7109375" customWidth="1"/>
    <col min="28" max="28" width="25.7109375" customWidth="1"/>
  </cols>
  <sheetData>
    <row r="1" spans="1:28" ht="27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</row>
    <row r="2" spans="1:28" ht="27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</row>
    <row r="3" spans="1:28" ht="12.75" customHeigh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</row>
    <row r="4" spans="1:28" ht="27" customHeight="1">
      <c r="A4" s="857" t="s">
        <v>31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</row>
    <row r="6" spans="1:28" ht="66" customHeight="1">
      <c r="B6" s="2"/>
      <c r="C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D6" s="1056"/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</row>
    <row r="7" spans="1:28" ht="9.75" customHeight="1"/>
    <row r="8" spans="1:28" ht="27" customHeight="1">
      <c r="B8" s="253" t="str">
        <f>В!H8</f>
        <v>01-02 мая 2022г</v>
      </c>
      <c r="C8" s="1"/>
      <c r="D8" s="1"/>
      <c r="J8" s="2"/>
      <c r="K8" s="2"/>
      <c r="L8" s="2"/>
      <c r="M8" s="2"/>
      <c r="N8" s="2"/>
      <c r="O8" s="2"/>
      <c r="P8" s="2"/>
      <c r="Q8" s="74"/>
      <c r="R8" s="74"/>
      <c r="S8" s="2"/>
      <c r="T8" s="94"/>
      <c r="U8" s="94"/>
      <c r="V8" s="94"/>
      <c r="W8" s="94"/>
      <c r="X8" s="95"/>
      <c r="Y8" s="695">
        <f>В!B8</f>
        <v>50</v>
      </c>
      <c r="Z8" s="695"/>
      <c r="AA8" s="695"/>
    </row>
    <row r="9" spans="1:28" ht="27" customHeight="1">
      <c r="B9" s="182" t="str">
        <f>В!H9</f>
        <v>п.Трудармейский (Кемеровская область - Кузбасс)</v>
      </c>
      <c r="C9" s="81"/>
      <c r="J9" s="2"/>
      <c r="K9" s="2"/>
      <c r="L9" s="2"/>
      <c r="M9" s="2"/>
      <c r="N9" s="2"/>
      <c r="O9" s="2"/>
      <c r="P9" s="2"/>
      <c r="Q9" s="74"/>
      <c r="T9" s="94"/>
      <c r="U9" s="1192" t="s">
        <v>207</v>
      </c>
      <c r="V9" s="1192"/>
      <c r="W9" s="1192"/>
      <c r="X9" s="1192"/>
      <c r="Y9" s="605"/>
      <c r="Z9" s="605"/>
      <c r="AA9" s="605"/>
      <c r="AB9" s="255" t="s">
        <v>3</v>
      </c>
    </row>
    <row r="10" spans="1:28" ht="12.75" customHeight="1"/>
    <row r="11" spans="1:28" ht="24" customHeight="1">
      <c r="A11" s="900" t="s">
        <v>221</v>
      </c>
      <c r="B11" s="900"/>
      <c r="C11" s="900"/>
      <c r="D11" s="900"/>
      <c r="E11" s="105"/>
      <c r="F11" s="105"/>
      <c r="G11" s="900" t="s">
        <v>217</v>
      </c>
      <c r="H11" s="900"/>
      <c r="I11" s="900"/>
      <c r="J11" s="105"/>
      <c r="K11" s="105"/>
      <c r="L11" s="900" t="s">
        <v>218</v>
      </c>
      <c r="M11" s="900"/>
      <c r="N11" s="900"/>
      <c r="O11" s="105"/>
      <c r="P11" s="105"/>
      <c r="Q11" s="900" t="s">
        <v>208</v>
      </c>
      <c r="R11" s="900"/>
      <c r="S11" s="900"/>
      <c r="T11" s="105"/>
      <c r="U11" s="105"/>
      <c r="V11" s="105"/>
      <c r="W11" s="109" t="s">
        <v>220</v>
      </c>
      <c r="X11" s="109"/>
      <c r="Y11" s="109"/>
    </row>
    <row r="12" spans="1:28" ht="11.25" customHeight="1" thickBot="1">
      <c r="L12" s="860"/>
      <c r="M12" s="860"/>
      <c r="N12" s="860"/>
    </row>
    <row r="13" spans="1:28" ht="18" customHeight="1">
      <c r="A13" s="59" t="s">
        <v>211</v>
      </c>
      <c r="B13" s="1010" t="s">
        <v>24</v>
      </c>
      <c r="C13" s="835" t="s">
        <v>229</v>
      </c>
      <c r="D13" s="33" t="s">
        <v>197</v>
      </c>
    </row>
    <row r="14" spans="1:28" ht="18" customHeight="1" thickBot="1">
      <c r="A14" s="78" t="s">
        <v>212</v>
      </c>
      <c r="B14" s="1011"/>
      <c r="C14" s="836"/>
      <c r="D14" s="245" t="s">
        <v>219</v>
      </c>
      <c r="G14" s="3"/>
      <c r="H14" s="3"/>
      <c r="I14" s="3"/>
      <c r="Q14" s="860"/>
      <c r="R14" s="860"/>
      <c r="S14" s="860"/>
    </row>
    <row r="15" spans="1:28" ht="27.95" customHeight="1">
      <c r="A15" s="1238"/>
      <c r="B15" s="1047">
        <v>1</v>
      </c>
      <c r="C15" s="269" t="str">
        <f>В!D11</f>
        <v>ЦЫБЕНОВА Ханда</v>
      </c>
      <c r="D15" s="131" t="str">
        <f>В!G11</f>
        <v>МС</v>
      </c>
      <c r="G15" s="197"/>
      <c r="H15" s="1048">
        <v>1</v>
      </c>
      <c r="I15" s="1195" t="str">
        <f>C15</f>
        <v>ЦЫБЕНОВА Ханда</v>
      </c>
      <c r="J15" s="105"/>
      <c r="K15" s="105"/>
      <c r="L15" s="109"/>
      <c r="M15" s="109"/>
      <c r="N15" s="109"/>
      <c r="O15" s="105"/>
      <c r="P15" s="105"/>
      <c r="Q15" s="900"/>
      <c r="R15" s="900"/>
      <c r="S15" s="900"/>
      <c r="T15" s="105"/>
      <c r="U15" s="105"/>
      <c r="V15" s="105"/>
      <c r="W15" s="105"/>
      <c r="X15" s="105"/>
      <c r="Y15" s="105"/>
      <c r="Z15" s="105"/>
      <c r="AA15" s="105"/>
      <c r="AB15" s="105"/>
    </row>
    <row r="16" spans="1:28" ht="27.95" customHeight="1">
      <c r="A16" s="1238"/>
      <c r="B16" s="1048"/>
      <c r="C16" s="270" t="str">
        <f>В!I11</f>
        <v>Иркутская область - Республика Бурятия</v>
      </c>
      <c r="D16" s="190" t="str">
        <f>В!H11</f>
        <v>26.07.2000</v>
      </c>
      <c r="G16" s="278"/>
      <c r="H16" s="1048"/>
      <c r="I16" s="1196"/>
      <c r="J16" s="273"/>
      <c r="K16" s="276"/>
      <c r="L16" s="201"/>
      <c r="M16" s="1119">
        <v>0</v>
      </c>
      <c r="N16" s="887" t="str">
        <f>IF(M16&gt;0,INDEX(В!$D$11:$D$120,M16+(M16-1),1)," ")</f>
        <v xml:space="preserve"> </v>
      </c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</row>
    <row r="17" spans="1:28" ht="27.95" customHeight="1">
      <c r="A17" s="1238"/>
      <c r="B17" s="1047">
        <v>2</v>
      </c>
      <c r="C17" s="263" t="str">
        <f>В!D13</f>
        <v>БЕКТИНА Галина</v>
      </c>
      <c r="D17" s="131" t="str">
        <f>В!G13</f>
        <v>КМС</v>
      </c>
      <c r="G17" s="201"/>
      <c r="H17" s="1048">
        <v>2</v>
      </c>
      <c r="I17" s="1195" t="str">
        <f>C17</f>
        <v>БЕКТИНА Галина</v>
      </c>
      <c r="J17" s="287"/>
      <c r="K17" s="105"/>
      <c r="L17" s="201"/>
      <c r="M17" s="1119"/>
      <c r="N17" s="887"/>
      <c r="O17" s="273"/>
      <c r="P17" s="105"/>
      <c r="Q17" s="250"/>
      <c r="R17" s="207"/>
      <c r="S17" s="118"/>
      <c r="T17" s="105"/>
      <c r="U17" s="105"/>
      <c r="V17" s="105"/>
      <c r="W17" s="105"/>
      <c r="X17" s="105"/>
      <c r="Y17" s="105"/>
      <c r="Z17" s="105"/>
      <c r="AA17" s="105"/>
      <c r="AB17" s="105"/>
    </row>
    <row r="18" spans="1:28" ht="27.95" customHeight="1" thickBot="1">
      <c r="A18" s="1238"/>
      <c r="B18" s="1048"/>
      <c r="C18" s="259" t="str">
        <f>В!I13</f>
        <v>Иркутская область</v>
      </c>
      <c r="D18" s="190" t="str">
        <f>В!H13</f>
        <v>07.12.1998</v>
      </c>
      <c r="G18" s="198"/>
      <c r="H18" s="1084"/>
      <c r="I18" s="1206"/>
      <c r="J18" s="105"/>
      <c r="K18" s="105"/>
      <c r="L18" s="139"/>
      <c r="M18" s="207"/>
      <c r="N18" s="211"/>
      <c r="O18" s="274"/>
      <c r="P18" s="105"/>
      <c r="Q18" s="201"/>
      <c r="R18" s="1119">
        <v>0</v>
      </c>
      <c r="S18" s="887" t="str">
        <f>IF(R18&gt;0,INDEX(В!$D$11:$D$120,R18+(R18-1),1)," ")</f>
        <v xml:space="preserve"> </v>
      </c>
      <c r="T18" s="105"/>
      <c r="U18" s="105"/>
      <c r="V18" s="105"/>
      <c r="W18" s="105"/>
      <c r="X18" s="105"/>
      <c r="Y18" s="105"/>
      <c r="Z18" s="105"/>
      <c r="AA18" s="105"/>
      <c r="AB18" s="105"/>
    </row>
    <row r="19" spans="1:28" ht="27.95" customHeight="1" thickTop="1">
      <c r="A19" s="1238"/>
      <c r="B19" s="1048">
        <v>3</v>
      </c>
      <c r="C19" s="271" t="str">
        <f>В!D15</f>
        <v>ФЕДОРОВА Анжелика</v>
      </c>
      <c r="D19" s="115" t="str">
        <f>В!G15</f>
        <v>МС</v>
      </c>
      <c r="G19" s="196"/>
      <c r="H19" s="1047">
        <v>3</v>
      </c>
      <c r="I19" s="1202" t="str">
        <f>C19</f>
        <v>ФЕДОРОВА Анжелика</v>
      </c>
      <c r="J19" s="105"/>
      <c r="K19" s="105"/>
      <c r="L19" s="139"/>
      <c r="M19" s="207"/>
      <c r="N19" s="211"/>
      <c r="O19" s="274"/>
      <c r="P19" s="285"/>
      <c r="Q19" s="201"/>
      <c r="R19" s="1119"/>
      <c r="S19" s="887"/>
      <c r="T19" s="273"/>
      <c r="U19" s="105"/>
      <c r="V19" s="105"/>
      <c r="W19" s="105"/>
      <c r="X19" s="105"/>
      <c r="Y19" s="105"/>
      <c r="Z19" s="105"/>
      <c r="AA19" s="105"/>
      <c r="AB19" s="105"/>
    </row>
    <row r="20" spans="1:28" ht="27.95" customHeight="1">
      <c r="A20" s="1238"/>
      <c r="B20" s="1048"/>
      <c r="C20" s="259" t="str">
        <f>В!I15</f>
        <v>Кемеровская область</v>
      </c>
      <c r="D20" s="190" t="str">
        <f>В!H15</f>
        <v>05.11.1997</v>
      </c>
      <c r="G20" s="278"/>
      <c r="H20" s="1048"/>
      <c r="I20" s="1196"/>
      <c r="J20" s="273"/>
      <c r="K20" s="276"/>
      <c r="L20" s="201"/>
      <c r="M20" s="1119">
        <v>0</v>
      </c>
      <c r="N20" s="887" t="str">
        <f>IF(M20&gt;0,INDEX(В!$D$11:$D$120,M20+(M20-1),1)," ")</f>
        <v xml:space="preserve"> </v>
      </c>
      <c r="O20" s="276"/>
      <c r="P20" s="105"/>
      <c r="Q20" s="250"/>
      <c r="R20" s="207"/>
      <c r="S20" s="211"/>
      <c r="T20" s="286"/>
      <c r="U20" s="105"/>
      <c r="V20" s="105"/>
      <c r="W20" s="105"/>
      <c r="X20" s="105"/>
      <c r="Y20" s="105"/>
      <c r="Z20" s="105"/>
      <c r="AA20" s="105"/>
      <c r="AB20" s="105"/>
    </row>
    <row r="21" spans="1:28" ht="27.95" customHeight="1">
      <c r="A21" s="1238"/>
      <c r="B21" s="1048">
        <v>4</v>
      </c>
      <c r="C21" s="271" t="str">
        <f>В!D17</f>
        <v>БЕКБАУЛОВА Лучана</v>
      </c>
      <c r="D21" s="115" t="str">
        <f>В!G17</f>
        <v>МС</v>
      </c>
      <c r="G21" s="201"/>
      <c r="H21" s="1048">
        <v>4</v>
      </c>
      <c r="I21" s="1195" t="str">
        <f>C21</f>
        <v>БЕКБАУЛОВА Лучана</v>
      </c>
      <c r="J21" s="287"/>
      <c r="K21" s="105"/>
      <c r="L21" s="201"/>
      <c r="M21" s="1119"/>
      <c r="N21" s="887"/>
      <c r="O21" s="105"/>
      <c r="P21" s="105"/>
      <c r="Q21" s="250"/>
      <c r="R21" s="207"/>
      <c r="S21" s="211"/>
      <c r="T21" s="274"/>
      <c r="U21" s="105"/>
      <c r="V21" s="105"/>
      <c r="W21" s="105"/>
      <c r="X21" s="105"/>
      <c r="Y21" s="105"/>
      <c r="Z21" s="105"/>
      <c r="AA21" s="105"/>
      <c r="AB21" s="105"/>
    </row>
    <row r="22" spans="1:28" ht="27.95" customHeight="1" thickBot="1">
      <c r="A22" s="1238"/>
      <c r="B22" s="1048"/>
      <c r="C22" s="272" t="str">
        <f>В!I17</f>
        <v>Кемеровская область</v>
      </c>
      <c r="D22" s="190" t="str">
        <f>В!H17</f>
        <v>10.07.2002</v>
      </c>
      <c r="G22" s="279"/>
      <c r="H22" s="1084"/>
      <c r="I22" s="1206"/>
      <c r="J22" s="105"/>
      <c r="K22" s="105"/>
      <c r="L22" s="139"/>
      <c r="M22" s="207"/>
      <c r="N22" s="211"/>
      <c r="O22" s="105"/>
      <c r="P22" s="105"/>
      <c r="Q22" s="250"/>
      <c r="R22" s="207"/>
      <c r="S22" s="211"/>
      <c r="T22" s="274"/>
      <c r="U22" s="105"/>
      <c r="V22" s="250"/>
      <c r="W22" s="207"/>
      <c r="X22" s="118"/>
      <c r="Y22" s="105"/>
      <c r="Z22" s="105"/>
      <c r="AA22" s="900"/>
      <c r="AB22" s="900"/>
    </row>
    <row r="23" spans="1:28" ht="27.95" customHeight="1" thickTop="1">
      <c r="A23" s="1238"/>
      <c r="B23" s="1048">
        <v>5</v>
      </c>
      <c r="C23" s="271" t="str">
        <f>В!D19</f>
        <v>ТЮМЕРЕКОВА Мария</v>
      </c>
      <c r="D23" s="115" t="str">
        <f>В!G19</f>
        <v>МСМК</v>
      </c>
      <c r="G23" s="282"/>
      <c r="H23" s="1054">
        <v>5</v>
      </c>
      <c r="I23" s="1237" t="str">
        <f>C23</f>
        <v>ТЮМЕРЕКОВА Мария</v>
      </c>
      <c r="J23" s="105"/>
      <c r="K23" s="105"/>
      <c r="L23" s="139"/>
      <c r="M23" s="207"/>
      <c r="N23" s="211"/>
      <c r="O23" s="105"/>
      <c r="P23" s="105"/>
      <c r="Q23" s="250"/>
      <c r="R23" s="207"/>
      <c r="S23" s="211"/>
      <c r="T23" s="274"/>
      <c r="U23" s="291"/>
      <c r="V23" s="201"/>
      <c r="W23" s="1119">
        <v>0</v>
      </c>
      <c r="X23" s="887" t="str">
        <f>IF(W23&gt;0,INDEX(В!$D$11:$D$120,W23+(W23-1),1)," ")</f>
        <v xml:space="preserve"> </v>
      </c>
      <c r="Y23" s="105"/>
      <c r="Z23" s="105"/>
      <c r="AA23" s="105"/>
      <c r="AB23" s="105"/>
    </row>
    <row r="24" spans="1:28" ht="27.95" customHeight="1" thickBot="1">
      <c r="A24" s="1239"/>
      <c r="B24" s="1084"/>
      <c r="C24" s="295" t="str">
        <f>В!I19</f>
        <v>Кемеровская область - Свердловская область</v>
      </c>
      <c r="D24" s="191" t="str">
        <f>В!H19</f>
        <v>12.08.2000</v>
      </c>
      <c r="G24" s="278"/>
      <c r="H24" s="1048"/>
      <c r="I24" s="1196"/>
      <c r="J24" s="273"/>
      <c r="K24" s="276"/>
      <c r="L24" s="201"/>
      <c r="M24" s="1119">
        <v>0</v>
      </c>
      <c r="N24" s="887" t="str">
        <f>IF(M24&gt;0,INDEX(В!$D$11:$D$120,M24+(M24-1),1)," ")</f>
        <v xml:space="preserve"> </v>
      </c>
      <c r="O24" s="105"/>
      <c r="P24" s="105"/>
      <c r="Q24" s="105"/>
      <c r="R24" s="105"/>
      <c r="S24" s="164"/>
      <c r="T24" s="274"/>
      <c r="U24" s="105"/>
      <c r="V24" s="201"/>
      <c r="W24" s="1119"/>
      <c r="X24" s="887"/>
      <c r="Y24" s="273"/>
      <c r="Z24" s="105"/>
      <c r="AA24" s="105"/>
      <c r="AB24" s="105"/>
    </row>
    <row r="25" spans="1:28" ht="27.95" customHeight="1" thickTop="1">
      <c r="A25" s="230"/>
      <c r="B25" s="1047">
        <v>6</v>
      </c>
      <c r="C25" s="263" t="str">
        <f>В!D21</f>
        <v>БОЙДОЕВА Даяна</v>
      </c>
      <c r="D25" s="131" t="str">
        <f>В!G21</f>
        <v>КМС</v>
      </c>
      <c r="G25" s="139"/>
      <c r="H25" s="219"/>
      <c r="I25" s="300"/>
      <c r="J25" s="274"/>
      <c r="K25" s="105"/>
      <c r="L25" s="201"/>
      <c r="M25" s="1119"/>
      <c r="N25" s="887"/>
      <c r="O25" s="273"/>
      <c r="P25" s="105"/>
      <c r="Q25" s="250"/>
      <c r="R25" s="207"/>
      <c r="S25" s="211"/>
      <c r="T25" s="274"/>
      <c r="U25" s="105"/>
      <c r="V25" s="105"/>
      <c r="W25" s="105"/>
      <c r="X25" s="164"/>
      <c r="Y25" s="274"/>
      <c r="Z25" s="105"/>
      <c r="AA25" s="105"/>
      <c r="AB25" s="105"/>
    </row>
    <row r="26" spans="1:28" ht="27.95" customHeight="1">
      <c r="A26" s="294"/>
      <c r="B26" s="1048"/>
      <c r="C26" s="259" t="str">
        <f>В!I21</f>
        <v>Кемеровская область</v>
      </c>
      <c r="D26" s="190" t="str">
        <f>В!H21</f>
        <v>09.10.2002</v>
      </c>
      <c r="E26" s="25"/>
      <c r="F26" s="22"/>
      <c r="G26" s="201"/>
      <c r="H26" s="1119">
        <v>0</v>
      </c>
      <c r="I26" s="887" t="str">
        <f>IF(H26&gt;0,INDEX(В!$D$11:$D$120,H26+(H26-1),1)," ")</f>
        <v xml:space="preserve"> </v>
      </c>
      <c r="J26" s="287"/>
      <c r="K26" s="105"/>
      <c r="L26" s="139"/>
      <c r="M26" s="207"/>
      <c r="N26" s="211"/>
      <c r="O26" s="274"/>
      <c r="P26" s="105"/>
      <c r="Q26" s="250"/>
      <c r="R26" s="207"/>
      <c r="S26" s="211"/>
      <c r="T26" s="274"/>
      <c r="U26" s="105"/>
      <c r="V26" s="105"/>
      <c r="W26" s="105"/>
      <c r="X26" s="164"/>
      <c r="Y26" s="274"/>
      <c r="Z26" s="105"/>
      <c r="AA26" s="105"/>
      <c r="AB26" s="105"/>
    </row>
    <row r="27" spans="1:28" ht="27.95" customHeight="1">
      <c r="A27" s="266"/>
      <c r="B27" s="1048">
        <v>7</v>
      </c>
      <c r="C27" s="271" t="str">
        <f>В!D23</f>
        <v>РЯБКО Ирина</v>
      </c>
      <c r="D27" s="115" t="str">
        <f>В!G23</f>
        <v>КМС</v>
      </c>
      <c r="E27" s="34"/>
      <c r="G27" s="201"/>
      <c r="H27" s="1119"/>
      <c r="I27" s="887"/>
      <c r="J27" s="105"/>
      <c r="K27" s="105"/>
      <c r="L27" s="139"/>
      <c r="M27" s="207"/>
      <c r="N27" s="211"/>
      <c r="O27" s="274"/>
      <c r="P27" s="105"/>
      <c r="Q27" s="250"/>
      <c r="R27" s="207"/>
      <c r="S27" s="211"/>
      <c r="T27" s="274"/>
      <c r="U27" s="105"/>
      <c r="V27" s="105"/>
      <c r="W27" s="105"/>
      <c r="X27" s="164"/>
      <c r="Y27" s="274"/>
      <c r="Z27" s="105"/>
      <c r="AA27" s="105"/>
      <c r="AB27" s="105"/>
    </row>
    <row r="28" spans="1:28" ht="27.95" customHeight="1" thickBot="1">
      <c r="A28" s="296"/>
      <c r="B28" s="1084"/>
      <c r="C28" s="295" t="str">
        <f>В!I23</f>
        <v>Красноярский край</v>
      </c>
      <c r="D28" s="191" t="str">
        <f>В!H23</f>
        <v>07.10.2003</v>
      </c>
      <c r="G28" s="139"/>
      <c r="H28" s="207"/>
      <c r="I28" s="211"/>
      <c r="J28" s="105"/>
      <c r="K28" s="105"/>
      <c r="L28" s="139"/>
      <c r="M28" s="207"/>
      <c r="N28" s="211"/>
      <c r="O28" s="274"/>
      <c r="P28" s="287"/>
      <c r="Q28" s="201"/>
      <c r="R28" s="1119">
        <v>0</v>
      </c>
      <c r="S28" s="887" t="str">
        <f>IF(R28&gt;0,INDEX(В!$D$11:$D$120,R28+(R28-1),1)," ")</f>
        <v xml:space="preserve"> </v>
      </c>
      <c r="T28" s="287"/>
      <c r="U28" s="105"/>
      <c r="V28" s="105"/>
      <c r="W28" s="105"/>
      <c r="X28" s="164"/>
      <c r="Y28" s="274"/>
      <c r="Z28" s="105"/>
      <c r="AA28" s="105"/>
      <c r="AB28" s="105"/>
    </row>
    <row r="29" spans="1:28" ht="27.95" customHeight="1" thickTop="1">
      <c r="A29" s="230"/>
      <c r="B29" s="1047">
        <v>8</v>
      </c>
      <c r="C29" s="263" t="str">
        <f>В!D25</f>
        <v>ДАРЖАА Алдынай</v>
      </c>
      <c r="D29" s="131" t="str">
        <f>В!G25</f>
        <v>КМС</v>
      </c>
      <c r="G29" s="139"/>
      <c r="H29" s="207"/>
      <c r="I29" s="211"/>
      <c r="J29" s="105"/>
      <c r="K29" s="105"/>
      <c r="L29" s="139"/>
      <c r="M29" s="207"/>
      <c r="N29" s="211"/>
      <c r="O29" s="274"/>
      <c r="P29" s="105"/>
      <c r="Q29" s="201"/>
      <c r="R29" s="1119"/>
      <c r="S29" s="887"/>
      <c r="T29" s="105"/>
      <c r="U29" s="105"/>
      <c r="V29" s="105"/>
      <c r="W29" s="109"/>
      <c r="X29" s="298"/>
      <c r="Y29" s="274"/>
      <c r="Z29" s="105"/>
      <c r="AA29" s="105"/>
      <c r="AB29" s="105"/>
    </row>
    <row r="30" spans="1:28" ht="27.95" customHeight="1">
      <c r="A30" s="267"/>
      <c r="B30" s="1048"/>
      <c r="C30" s="259" t="str">
        <f>В!I25</f>
        <v>Республика Тыва</v>
      </c>
      <c r="D30" s="190" t="str">
        <f>В!H25</f>
        <v>24.03.2000</v>
      </c>
      <c r="E30" s="25"/>
      <c r="F30" s="22"/>
      <c r="G30" s="201"/>
      <c r="H30" s="1119">
        <v>0</v>
      </c>
      <c r="I30" s="887" t="str">
        <f>IF(H30&gt;0,INDEX(В!$D$11:$D$120,H30+(H30-1),1)," ")</f>
        <v xml:space="preserve"> </v>
      </c>
      <c r="J30" s="105"/>
      <c r="K30" s="105"/>
      <c r="L30" s="139"/>
      <c r="M30" s="207"/>
      <c r="N30" s="211"/>
      <c r="O30" s="274"/>
      <c r="P30" s="105"/>
      <c r="Q30" s="250"/>
      <c r="R30" s="207"/>
      <c r="S30" s="211"/>
      <c r="T30" s="105"/>
      <c r="U30" s="105"/>
      <c r="V30" s="105"/>
      <c r="W30" s="207"/>
      <c r="X30" s="299"/>
      <c r="Y30" s="274"/>
      <c r="Z30" s="105"/>
      <c r="AA30" s="105"/>
      <c r="AB30" s="105"/>
    </row>
    <row r="31" spans="1:28" ht="27.95" customHeight="1">
      <c r="A31" s="230"/>
      <c r="B31" s="1048">
        <v>9</v>
      </c>
      <c r="C31" s="271" t="str">
        <f>В!D27</f>
        <v>САГАЛАКОВА Алена</v>
      </c>
      <c r="D31" s="115" t="str">
        <f>В!G27</f>
        <v>КМС</v>
      </c>
      <c r="E31" s="34"/>
      <c r="G31" s="201"/>
      <c r="H31" s="1119"/>
      <c r="I31" s="887"/>
      <c r="J31" s="273"/>
      <c r="K31" s="105"/>
      <c r="L31" s="139"/>
      <c r="M31" s="207"/>
      <c r="N31" s="211"/>
      <c r="O31" s="274"/>
      <c r="P31" s="105"/>
      <c r="Q31" s="250"/>
      <c r="R31" s="207"/>
      <c r="S31" s="211"/>
      <c r="T31" s="105"/>
      <c r="U31" s="105"/>
      <c r="V31" s="105"/>
      <c r="W31" s="207"/>
      <c r="X31" s="299"/>
      <c r="Y31" s="274"/>
      <c r="Z31" s="105"/>
      <c r="AA31" s="105"/>
      <c r="AB31" s="105"/>
    </row>
    <row r="32" spans="1:28" ht="27.95" customHeight="1" thickBot="1">
      <c r="A32" s="296"/>
      <c r="B32" s="1084"/>
      <c r="C32" s="295" t="str">
        <f>В!I27</f>
        <v>Республика Хакасия</v>
      </c>
      <c r="D32" s="191" t="str">
        <f>В!H27</f>
        <v>24.04.2002</v>
      </c>
      <c r="G32" s="139"/>
      <c r="H32" s="207"/>
      <c r="I32" s="211"/>
      <c r="J32" s="274"/>
      <c r="K32" s="105"/>
      <c r="L32" s="201"/>
      <c r="M32" s="1119">
        <v>0</v>
      </c>
      <c r="N32" s="887" t="str">
        <f>IF(M32&gt;0,INDEX(В!$D$11:$D$120,M32+(M32-1),1)," ")</f>
        <v xml:space="preserve"> </v>
      </c>
      <c r="O32" s="276"/>
      <c r="P32" s="105"/>
      <c r="Q32" s="250"/>
      <c r="R32" s="207"/>
      <c r="S32" s="211"/>
      <c r="T32" s="105"/>
      <c r="U32" s="105"/>
      <c r="V32" s="105"/>
      <c r="W32" s="105"/>
      <c r="X32" s="164"/>
      <c r="Y32" s="274"/>
      <c r="Z32" s="105"/>
      <c r="AA32" s="105"/>
      <c r="AB32" s="105"/>
    </row>
    <row r="33" spans="1:28" ht="27.95" customHeight="1" thickTop="1">
      <c r="A33" s="230"/>
      <c r="B33" s="1047">
        <v>10</v>
      </c>
      <c r="C33" s="263" t="str">
        <f>В!D29</f>
        <v>БУДЕГЕЧИ Снежана</v>
      </c>
      <c r="D33" s="131" t="str">
        <f>В!G29</f>
        <v>КМС</v>
      </c>
      <c r="G33" s="139"/>
      <c r="H33" s="207"/>
      <c r="I33" s="211"/>
      <c r="J33" s="274"/>
      <c r="K33" s="285"/>
      <c r="L33" s="201"/>
      <c r="M33" s="1119"/>
      <c r="N33" s="887"/>
      <c r="O33" s="105"/>
      <c r="P33" s="105"/>
      <c r="Q33" s="105"/>
      <c r="R33" s="105"/>
      <c r="S33" s="164"/>
      <c r="T33" s="105"/>
      <c r="U33" s="105"/>
      <c r="V33" s="105"/>
      <c r="W33" s="105"/>
      <c r="X33" s="164"/>
      <c r="Y33" s="274"/>
      <c r="Z33" s="105"/>
      <c r="AA33" s="105"/>
      <c r="AB33" s="105"/>
    </row>
    <row r="34" spans="1:28" ht="27.95" customHeight="1">
      <c r="A34" s="267"/>
      <c r="B34" s="1048"/>
      <c r="C34" s="259" t="str">
        <f>В!I29</f>
        <v>Республика Хакасия</v>
      </c>
      <c r="D34" s="190" t="str">
        <f>В!H29</f>
        <v>23.12.2004</v>
      </c>
      <c r="E34" s="25"/>
      <c r="F34" s="22"/>
      <c r="G34" s="201"/>
      <c r="H34" s="1119">
        <v>0</v>
      </c>
      <c r="I34" s="887" t="str">
        <f>IF(H34&gt;0,INDEX(В!$D$11:$D$120,H34+(H34-1),1)," ")</f>
        <v xml:space="preserve"> </v>
      </c>
      <c r="J34" s="276"/>
      <c r="K34" s="105"/>
      <c r="L34" s="139"/>
      <c r="M34" s="207"/>
      <c r="N34" s="211"/>
      <c r="O34" s="288"/>
      <c r="P34" s="105"/>
      <c r="Q34" s="105"/>
      <c r="R34" s="105"/>
      <c r="S34" s="164"/>
      <c r="T34" s="105"/>
      <c r="U34" s="105"/>
      <c r="V34" s="105"/>
      <c r="W34" s="105"/>
      <c r="X34" s="164"/>
      <c r="Y34" s="274"/>
      <c r="Z34" s="105"/>
      <c r="AA34" s="105"/>
      <c r="AB34" s="105"/>
    </row>
    <row r="35" spans="1:28" ht="27.95" customHeight="1" thickBot="1">
      <c r="A35" s="266"/>
      <c r="B35" s="1048">
        <v>11</v>
      </c>
      <c r="C35" s="271" t="str">
        <f>В!D31</f>
        <v>АБРАМОВА Нина</v>
      </c>
      <c r="D35" s="115" t="str">
        <f>В!G31</f>
        <v>КМС</v>
      </c>
      <c r="E35" s="34"/>
      <c r="G35" s="201"/>
      <c r="H35" s="1119"/>
      <c r="I35" s="887"/>
      <c r="J35" s="105"/>
      <c r="K35" s="105"/>
      <c r="L35" s="139"/>
      <c r="M35" s="207"/>
      <c r="N35" s="211"/>
      <c r="O35" s="105"/>
      <c r="P35" s="105"/>
      <c r="Q35" s="105"/>
      <c r="R35" s="105"/>
      <c r="S35" s="164"/>
      <c r="T35" s="105"/>
      <c r="U35" s="105"/>
      <c r="V35" s="105"/>
      <c r="W35" s="105"/>
      <c r="X35" s="164"/>
      <c r="Y35" s="274"/>
      <c r="Z35" s="105"/>
      <c r="AA35" s="900" t="s">
        <v>204</v>
      </c>
      <c r="AB35" s="900"/>
    </row>
    <row r="36" spans="1:28" ht="27.95" customHeight="1" thickBot="1">
      <c r="A36" s="296"/>
      <c r="B36" s="1084"/>
      <c r="C36" s="295" t="str">
        <f>В!I31</f>
        <v>Республика Хакасия</v>
      </c>
      <c r="D36" s="191" t="str">
        <f>В!H31</f>
        <v>13.06.2001</v>
      </c>
      <c r="G36" s="281"/>
      <c r="H36" s="243"/>
      <c r="I36" s="301"/>
      <c r="J36" s="221"/>
      <c r="K36" s="221"/>
      <c r="L36" s="281"/>
      <c r="M36" s="243"/>
      <c r="N36" s="301"/>
      <c r="O36" s="292"/>
      <c r="P36" s="221"/>
      <c r="Q36" s="221"/>
      <c r="R36" s="221"/>
      <c r="S36" s="297"/>
      <c r="T36" s="292"/>
      <c r="U36" s="221"/>
      <c r="V36" s="221"/>
      <c r="W36" s="221"/>
      <c r="X36" s="297"/>
      <c r="Y36" s="274"/>
      <c r="Z36" s="275"/>
      <c r="AA36" s="1137">
        <v>0</v>
      </c>
      <c r="AB36" s="1139" t="str">
        <f>IF(AA36&gt;0,INDEX(В!$D$11:$D$120,AA36+(AA36-1),1)," ")</f>
        <v xml:space="preserve"> </v>
      </c>
    </row>
    <row r="37" spans="1:28" ht="27.95" customHeight="1" thickTop="1" thickBot="1">
      <c r="A37" s="230"/>
      <c r="B37" s="1047">
        <v>12</v>
      </c>
      <c r="C37" s="263" t="str">
        <f>В!D33</f>
        <v>ЧЕПСАРАКОВА Валерия</v>
      </c>
      <c r="D37" s="131" t="str">
        <f>В!G33</f>
        <v>МСМК</v>
      </c>
      <c r="G37" s="139"/>
      <c r="H37" s="207"/>
      <c r="I37" s="211"/>
      <c r="J37" s="105"/>
      <c r="K37" s="105"/>
      <c r="L37" s="139"/>
      <c r="M37" s="207"/>
      <c r="N37" s="211"/>
      <c r="O37" s="105"/>
      <c r="P37" s="105"/>
      <c r="Q37" s="105"/>
      <c r="R37" s="105"/>
      <c r="S37" s="164"/>
      <c r="T37" s="105"/>
      <c r="U37" s="105"/>
      <c r="V37" s="105"/>
      <c r="W37" s="105"/>
      <c r="X37" s="164"/>
      <c r="Y37" s="274"/>
      <c r="Z37" s="105"/>
      <c r="AA37" s="1138"/>
      <c r="AB37" s="1140"/>
    </row>
    <row r="38" spans="1:28" ht="27.95" customHeight="1">
      <c r="A38" s="267"/>
      <c r="B38" s="1048"/>
      <c r="C38" s="259" t="str">
        <f>В!I33</f>
        <v>Республика Хакасия</v>
      </c>
      <c r="D38" s="190" t="str">
        <f>В!H33</f>
        <v>31.01.1989</v>
      </c>
      <c r="E38" s="25"/>
      <c r="F38" s="22"/>
      <c r="G38" s="201"/>
      <c r="H38" s="1119">
        <v>0</v>
      </c>
      <c r="I38" s="887" t="str">
        <f>IF(H38&gt;0,INDEX(В!$D$11:$D$120,H38+(H38-1),1)," ")</f>
        <v xml:space="preserve"> </v>
      </c>
      <c r="J38" s="105"/>
      <c r="K38" s="105"/>
      <c r="L38" s="139"/>
      <c r="M38" s="207"/>
      <c r="N38" s="211"/>
      <c r="O38" s="288"/>
      <c r="P38" s="105"/>
      <c r="Q38" s="105"/>
      <c r="R38" s="105"/>
      <c r="S38" s="164"/>
      <c r="T38" s="105"/>
      <c r="U38" s="105"/>
      <c r="V38" s="250"/>
      <c r="W38" s="207"/>
      <c r="X38" s="211"/>
      <c r="Y38" s="274"/>
      <c r="Z38" s="105"/>
      <c r="AA38" s="105"/>
      <c r="AB38" s="105"/>
    </row>
    <row r="39" spans="1:28" ht="27.95" customHeight="1">
      <c r="A39" s="266"/>
      <c r="B39" s="1048">
        <v>13</v>
      </c>
      <c r="C39" s="271" t="str">
        <f>В!D35</f>
        <v>ФИО13</v>
      </c>
      <c r="D39" s="115" t="str">
        <f>В!G35</f>
        <v>р13</v>
      </c>
      <c r="E39" s="34"/>
      <c r="G39" s="201"/>
      <c r="H39" s="1119"/>
      <c r="I39" s="887"/>
      <c r="J39" s="273"/>
      <c r="K39" s="105"/>
      <c r="L39" s="139"/>
      <c r="M39" s="207"/>
      <c r="N39" s="211"/>
      <c r="O39" s="105"/>
      <c r="P39" s="105"/>
      <c r="Q39" s="105"/>
      <c r="R39" s="105"/>
      <c r="S39" s="164"/>
      <c r="T39" s="105"/>
      <c r="U39" s="105"/>
      <c r="V39" s="250"/>
      <c r="W39" s="207"/>
      <c r="X39" s="211"/>
      <c r="Y39" s="274"/>
      <c r="Z39" s="105"/>
      <c r="AA39" s="105"/>
      <c r="AB39" s="105"/>
    </row>
    <row r="40" spans="1:28" ht="27.95" customHeight="1" thickBot="1">
      <c r="A40" s="296"/>
      <c r="B40" s="1084"/>
      <c r="C40" s="295" t="str">
        <f>В!I35</f>
        <v>город13</v>
      </c>
      <c r="D40" s="191" t="str">
        <f>В!H35</f>
        <v>дата13</v>
      </c>
      <c r="G40" s="139"/>
      <c r="H40" s="207"/>
      <c r="I40" s="211"/>
      <c r="J40" s="274"/>
      <c r="K40" s="105"/>
      <c r="L40" s="201"/>
      <c r="M40" s="1119">
        <v>0</v>
      </c>
      <c r="N40" s="887" t="str">
        <f>IF(M40&gt;0,INDEX(В!$D$11:$D$120,M40+(M40-1),1)," ")</f>
        <v xml:space="preserve"> </v>
      </c>
      <c r="O40" s="105"/>
      <c r="P40" s="105"/>
      <c r="Q40" s="250"/>
      <c r="R40" s="207"/>
      <c r="S40" s="211"/>
      <c r="T40" s="105"/>
      <c r="U40" s="105"/>
      <c r="V40" s="250"/>
      <c r="W40" s="207"/>
      <c r="X40" s="211"/>
      <c r="Y40" s="274"/>
      <c r="Z40" s="105"/>
      <c r="AA40" s="105"/>
      <c r="AB40" s="105"/>
    </row>
    <row r="41" spans="1:28" ht="27.95" customHeight="1" thickTop="1">
      <c r="A41" s="230"/>
      <c r="B41" s="1047">
        <v>14</v>
      </c>
      <c r="C41" s="263" t="str">
        <f>В!D37</f>
        <v>ФИО14</v>
      </c>
      <c r="D41" s="131" t="str">
        <f>В!G37</f>
        <v>р14</v>
      </c>
      <c r="G41" s="139"/>
      <c r="H41" s="207"/>
      <c r="I41" s="211"/>
      <c r="J41" s="274"/>
      <c r="K41" s="285"/>
      <c r="L41" s="201"/>
      <c r="M41" s="1119"/>
      <c r="N41" s="887"/>
      <c r="O41" s="273"/>
      <c r="P41" s="105"/>
      <c r="Q41" s="250"/>
      <c r="R41" s="207"/>
      <c r="S41" s="211"/>
      <c r="T41" s="105"/>
      <c r="U41" s="105"/>
      <c r="V41" s="250"/>
      <c r="W41" s="207"/>
      <c r="X41" s="211"/>
      <c r="Y41" s="274"/>
      <c r="Z41" s="105"/>
      <c r="AA41" s="105"/>
      <c r="AB41" s="105"/>
    </row>
    <row r="42" spans="1:28" ht="27.95" customHeight="1">
      <c r="A42" s="267"/>
      <c r="B42" s="1051"/>
      <c r="C42" s="258" t="str">
        <f>В!I37</f>
        <v>город14</v>
      </c>
      <c r="D42" s="244" t="str">
        <f>В!H37</f>
        <v>дата14</v>
      </c>
      <c r="E42" s="25"/>
      <c r="F42" s="22"/>
      <c r="G42" s="201"/>
      <c r="H42" s="1119">
        <v>0</v>
      </c>
      <c r="I42" s="887" t="str">
        <f>IF(H42&gt;0,INDEX(В!$D$11:$D$120,H42+(H42-1),1)," ")</f>
        <v xml:space="preserve"> </v>
      </c>
      <c r="J42" s="276"/>
      <c r="K42" s="105"/>
      <c r="L42" s="139"/>
      <c r="M42" s="207"/>
      <c r="N42" s="211"/>
      <c r="O42" s="274"/>
      <c r="P42" s="105"/>
      <c r="Q42" s="250"/>
      <c r="R42" s="207"/>
      <c r="S42" s="211"/>
      <c r="T42" s="105"/>
      <c r="U42" s="105"/>
      <c r="V42" s="250"/>
      <c r="W42" s="207"/>
      <c r="X42" s="211"/>
      <c r="Y42" s="274"/>
      <c r="Z42" s="105"/>
      <c r="AA42" s="105"/>
      <c r="AB42" s="105"/>
    </row>
    <row r="43" spans="1:28" ht="27.95" customHeight="1">
      <c r="A43" s="266"/>
      <c r="B43" s="1051">
        <v>15</v>
      </c>
      <c r="C43" s="271" t="str">
        <f>В!D39</f>
        <v>ФИО15</v>
      </c>
      <c r="D43" s="115" t="str">
        <f>В!G39</f>
        <v>р15</v>
      </c>
      <c r="E43" s="34"/>
      <c r="G43" s="201"/>
      <c r="H43" s="1119"/>
      <c r="I43" s="887"/>
      <c r="J43" s="105"/>
      <c r="K43" s="105"/>
      <c r="L43" s="139"/>
      <c r="M43" s="207"/>
      <c r="N43" s="211"/>
      <c r="O43" s="274"/>
      <c r="P43" s="105"/>
      <c r="Q43" s="250"/>
      <c r="R43" s="207"/>
      <c r="S43" s="211"/>
      <c r="T43" s="105"/>
      <c r="U43" s="105"/>
      <c r="V43" s="250"/>
      <c r="W43" s="207"/>
      <c r="X43" s="211"/>
      <c r="Y43" s="274"/>
      <c r="Z43" s="105"/>
      <c r="AA43" s="105"/>
      <c r="AB43" s="105"/>
    </row>
    <row r="44" spans="1:28" ht="27.95" customHeight="1" thickBot="1">
      <c r="A44" s="296"/>
      <c r="B44" s="1052"/>
      <c r="C44" s="295" t="str">
        <f>В!I39</f>
        <v>город15</v>
      </c>
      <c r="D44" s="191" t="str">
        <f>В!H39</f>
        <v>дата15</v>
      </c>
      <c r="G44" s="139"/>
      <c r="H44" s="207"/>
      <c r="I44" s="211"/>
      <c r="J44" s="105"/>
      <c r="K44" s="105"/>
      <c r="L44" s="139"/>
      <c r="M44" s="207"/>
      <c r="N44" s="211"/>
      <c r="O44" s="274"/>
      <c r="P44" s="291"/>
      <c r="Q44" s="201"/>
      <c r="R44" s="1119">
        <v>0</v>
      </c>
      <c r="S44" s="887" t="str">
        <f>IF(R44&gt;0,INDEX(В!$D$11:$D$120,R44+(R44-1),1)," ")</f>
        <v xml:space="preserve"> </v>
      </c>
      <c r="T44" s="105"/>
      <c r="U44" s="105"/>
      <c r="V44" s="250"/>
      <c r="W44" s="207"/>
      <c r="X44" s="211"/>
      <c r="Y44" s="274"/>
      <c r="Z44" s="105"/>
      <c r="AA44" s="105"/>
      <c r="AB44" s="105"/>
    </row>
    <row r="45" spans="1:28" ht="27.95" customHeight="1" thickTop="1">
      <c r="A45" s="196"/>
      <c r="B45" s="1047">
        <v>16</v>
      </c>
      <c r="C45" s="263" t="str">
        <f>В!D41</f>
        <v>ФИО16</v>
      </c>
      <c r="D45" s="131" t="str">
        <f>В!G41</f>
        <v>р16</v>
      </c>
      <c r="G45" s="139"/>
      <c r="H45" s="207"/>
      <c r="I45" s="211"/>
      <c r="J45" s="105"/>
      <c r="K45" s="105"/>
      <c r="L45" s="139"/>
      <c r="M45" s="207"/>
      <c r="N45" s="211"/>
      <c r="O45" s="274"/>
      <c r="P45" s="105"/>
      <c r="Q45" s="201"/>
      <c r="R45" s="1119"/>
      <c r="S45" s="887"/>
      <c r="T45" s="273"/>
      <c r="U45" s="105"/>
      <c r="V45" s="250"/>
      <c r="W45" s="207"/>
      <c r="X45" s="211"/>
      <c r="Y45" s="274"/>
      <c r="Z45" s="105"/>
      <c r="AA45" s="105"/>
      <c r="AB45" s="105"/>
    </row>
    <row r="46" spans="1:28" ht="27.95" customHeight="1">
      <c r="A46" s="184"/>
      <c r="B46" s="1048"/>
      <c r="C46" s="259" t="str">
        <f>В!I41</f>
        <v>город16</v>
      </c>
      <c r="D46" s="190" t="str">
        <f>В!H41</f>
        <v>дата16</v>
      </c>
      <c r="E46" s="25"/>
      <c r="F46" s="22"/>
      <c r="G46" s="201"/>
      <c r="H46" s="1119">
        <v>0</v>
      </c>
      <c r="I46" s="887" t="str">
        <f>IF(H46&gt;0,INDEX(В!$D$11:$D$120,H46+(H46-1),1)," ")</f>
        <v xml:space="preserve"> </v>
      </c>
      <c r="J46" s="105"/>
      <c r="K46" s="105"/>
      <c r="L46" s="139"/>
      <c r="M46" s="207"/>
      <c r="N46" s="211"/>
      <c r="O46" s="274"/>
      <c r="P46" s="105"/>
      <c r="Q46" s="105"/>
      <c r="R46" s="105"/>
      <c r="S46" s="164"/>
      <c r="T46" s="274"/>
      <c r="U46" s="105"/>
      <c r="V46" s="250"/>
      <c r="W46" s="207"/>
      <c r="X46" s="211"/>
      <c r="Y46" s="274"/>
      <c r="Z46" s="105"/>
      <c r="AA46" s="105"/>
      <c r="AB46" s="105"/>
    </row>
    <row r="47" spans="1:28" ht="27.95" customHeight="1">
      <c r="A47" s="197"/>
      <c r="B47" s="1048">
        <v>17</v>
      </c>
      <c r="C47" s="271" t="str">
        <f>В!D43</f>
        <v>ФИО17</v>
      </c>
      <c r="D47" s="115" t="str">
        <f>В!G43</f>
        <v>р17</v>
      </c>
      <c r="E47" s="34"/>
      <c r="G47" s="201"/>
      <c r="H47" s="1119"/>
      <c r="I47" s="887"/>
      <c r="J47" s="273"/>
      <c r="K47" s="105"/>
      <c r="L47" s="139"/>
      <c r="M47" s="207"/>
      <c r="N47" s="211"/>
      <c r="O47" s="274"/>
      <c r="P47" s="105"/>
      <c r="Q47" s="105"/>
      <c r="R47" s="105"/>
      <c r="S47" s="164"/>
      <c r="T47" s="274"/>
      <c r="U47" s="105"/>
      <c r="V47" s="250"/>
      <c r="W47" s="207"/>
      <c r="X47" s="211"/>
      <c r="Y47" s="274"/>
      <c r="Z47" s="105"/>
      <c r="AA47" s="105"/>
      <c r="AB47" s="105"/>
    </row>
    <row r="48" spans="1:28" ht="27.95" customHeight="1" thickBot="1">
      <c r="A48" s="198"/>
      <c r="B48" s="1084"/>
      <c r="C48" s="295" t="str">
        <f>В!I43</f>
        <v>город17</v>
      </c>
      <c r="D48" s="191" t="str">
        <f>В!H43</f>
        <v>дата17</v>
      </c>
      <c r="G48" s="139"/>
      <c r="H48" s="207"/>
      <c r="I48" s="211"/>
      <c r="J48" s="274"/>
      <c r="K48" s="105"/>
      <c r="L48" s="201"/>
      <c r="M48" s="1119">
        <v>0</v>
      </c>
      <c r="N48" s="887" t="str">
        <f>IF(M48&gt;0,INDEX(В!$D$11:$D$120,M48+(M48-1),1)," ")</f>
        <v xml:space="preserve"> </v>
      </c>
      <c r="O48" s="293"/>
      <c r="P48" s="105"/>
      <c r="Q48" s="105"/>
      <c r="R48" s="105"/>
      <c r="S48" s="164"/>
      <c r="T48" s="274"/>
      <c r="U48" s="105"/>
      <c r="V48" s="250"/>
      <c r="W48" s="207"/>
      <c r="X48" s="211"/>
      <c r="Y48" s="274"/>
      <c r="Z48" s="105"/>
      <c r="AA48" s="105"/>
      <c r="AB48" s="105"/>
    </row>
    <row r="49" spans="1:28" ht="27.95" customHeight="1" thickTop="1">
      <c r="A49" s="196"/>
      <c r="B49" s="1047">
        <v>18</v>
      </c>
      <c r="C49" s="263" t="str">
        <f>В!D45</f>
        <v>ФИО18</v>
      </c>
      <c r="D49" s="131" t="str">
        <f>В!G45</f>
        <v>р18</v>
      </c>
      <c r="G49" s="139"/>
      <c r="H49" s="207"/>
      <c r="I49" s="211"/>
      <c r="J49" s="274"/>
      <c r="K49" s="285"/>
      <c r="L49" s="201"/>
      <c r="M49" s="1119"/>
      <c r="N49" s="887"/>
      <c r="O49" s="105"/>
      <c r="P49" s="105"/>
      <c r="Q49" s="105"/>
      <c r="R49" s="105"/>
      <c r="S49" s="164"/>
      <c r="T49" s="274"/>
      <c r="U49" s="105"/>
      <c r="V49" s="250"/>
      <c r="W49" s="207"/>
      <c r="X49" s="211"/>
      <c r="Y49" s="274"/>
      <c r="Z49" s="105"/>
      <c r="AA49" s="105"/>
      <c r="AB49" s="105"/>
    </row>
    <row r="50" spans="1:28" ht="27.95" customHeight="1">
      <c r="A50" s="184"/>
      <c r="B50" s="1048"/>
      <c r="C50" s="259" t="str">
        <f>В!I45</f>
        <v>город18</v>
      </c>
      <c r="D50" s="190" t="str">
        <f>В!H45</f>
        <v>дата18</v>
      </c>
      <c r="E50" s="25"/>
      <c r="F50" s="22"/>
      <c r="G50" s="201"/>
      <c r="H50" s="1119">
        <v>0</v>
      </c>
      <c r="I50" s="887" t="str">
        <f>IF(H50&gt;0,INDEX(В!$D$11:$D$120,H50+(H50-1),1)," ")</f>
        <v xml:space="preserve"> </v>
      </c>
      <c r="J50" s="276"/>
      <c r="K50" s="105"/>
      <c r="L50" s="139"/>
      <c r="M50" s="207"/>
      <c r="N50" s="211"/>
      <c r="O50" s="288"/>
      <c r="P50" s="105"/>
      <c r="Q50" s="105"/>
      <c r="R50" s="105"/>
      <c r="S50" s="164"/>
      <c r="T50" s="274"/>
      <c r="U50" s="105"/>
      <c r="V50" s="250"/>
      <c r="W50" s="207"/>
      <c r="X50" s="211"/>
      <c r="Y50" s="274"/>
      <c r="Z50" s="105"/>
      <c r="AA50" s="105"/>
      <c r="AB50" s="105"/>
    </row>
    <row r="51" spans="1:28" ht="27.95" customHeight="1">
      <c r="A51" s="197"/>
      <c r="B51" s="1048">
        <v>19</v>
      </c>
      <c r="C51" s="271" t="str">
        <f>В!D47</f>
        <v>ФИО19</v>
      </c>
      <c r="D51" s="115" t="str">
        <f>В!G47</f>
        <v>р19</v>
      </c>
      <c r="E51" s="34"/>
      <c r="G51" s="201"/>
      <c r="H51" s="1119"/>
      <c r="I51" s="887"/>
      <c r="J51" s="105"/>
      <c r="K51" s="105"/>
      <c r="L51" s="139"/>
      <c r="M51" s="207"/>
      <c r="N51" s="211"/>
      <c r="O51" s="105"/>
      <c r="P51" s="105"/>
      <c r="Q51" s="105"/>
      <c r="R51" s="105"/>
      <c r="S51" s="164"/>
      <c r="T51" s="274"/>
      <c r="U51" s="105"/>
      <c r="V51" s="250"/>
      <c r="W51" s="207"/>
      <c r="X51" s="211"/>
      <c r="Y51" s="274"/>
      <c r="Z51" s="105"/>
      <c r="AA51" s="105"/>
      <c r="AB51" s="105"/>
    </row>
    <row r="52" spans="1:28" ht="27.95" customHeight="1" thickBot="1">
      <c r="A52" s="198"/>
      <c r="B52" s="1084"/>
      <c r="C52" s="295" t="str">
        <f>В!I47</f>
        <v>город19</v>
      </c>
      <c r="D52" s="191" t="str">
        <f>В!H47</f>
        <v>дата19</v>
      </c>
      <c r="G52" s="139"/>
      <c r="H52" s="207"/>
      <c r="I52" s="211"/>
      <c r="J52" s="105"/>
      <c r="K52" s="105"/>
      <c r="L52" s="139"/>
      <c r="M52" s="207"/>
      <c r="N52" s="211"/>
      <c r="O52" s="288"/>
      <c r="P52" s="105"/>
      <c r="Q52" s="105"/>
      <c r="R52" s="105"/>
      <c r="S52" s="164"/>
      <c r="T52" s="274"/>
      <c r="U52" s="105"/>
      <c r="V52" s="201"/>
      <c r="W52" s="1119">
        <v>0</v>
      </c>
      <c r="X52" s="887" t="str">
        <f>IF(W52&gt;0,INDEX(В!$D$11:$D$120,W52+(W52-1),1)," ")</f>
        <v xml:space="preserve"> </v>
      </c>
      <c r="Y52" s="276"/>
      <c r="Z52" s="105"/>
      <c r="AA52" s="105"/>
      <c r="AB52" s="105"/>
    </row>
    <row r="53" spans="1:28" ht="27.95" customHeight="1" thickTop="1">
      <c r="A53" s="196"/>
      <c r="B53" s="1047">
        <v>20</v>
      </c>
      <c r="C53" s="263" t="str">
        <f>В!D49</f>
        <v>ФИО20</v>
      </c>
      <c r="D53" s="131" t="str">
        <f>В!G49</f>
        <v>р20</v>
      </c>
      <c r="G53" s="139"/>
      <c r="H53" s="207"/>
      <c r="I53" s="211"/>
      <c r="J53" s="105"/>
      <c r="K53" s="105"/>
      <c r="L53" s="139"/>
      <c r="M53" s="207"/>
      <c r="N53" s="211"/>
      <c r="O53" s="105"/>
      <c r="P53" s="105"/>
      <c r="Q53" s="105"/>
      <c r="R53" s="105"/>
      <c r="S53" s="164"/>
      <c r="T53" s="274"/>
      <c r="U53" s="277"/>
      <c r="V53" s="201"/>
      <c r="W53" s="1119"/>
      <c r="X53" s="887"/>
      <c r="Y53" s="105"/>
      <c r="Z53" s="105"/>
      <c r="AA53" s="105"/>
      <c r="AB53" s="105"/>
    </row>
    <row r="54" spans="1:28" ht="27.95" customHeight="1">
      <c r="A54" s="184"/>
      <c r="B54" s="1048"/>
      <c r="C54" s="259" t="str">
        <f>В!I49</f>
        <v>город20</v>
      </c>
      <c r="D54" s="190" t="str">
        <f>В!H49</f>
        <v>дата20</v>
      </c>
      <c r="E54" s="25"/>
      <c r="F54" s="22"/>
      <c r="G54" s="201"/>
      <c r="H54" s="1119">
        <v>0</v>
      </c>
      <c r="I54" s="887" t="str">
        <f>IF(H54&gt;0,INDEX(В!$D$11:$D$120,H54+(H54-1),1)," ")</f>
        <v xml:space="preserve"> </v>
      </c>
      <c r="J54" s="105"/>
      <c r="K54" s="105"/>
      <c r="L54" s="139"/>
      <c r="M54" s="207"/>
      <c r="N54" s="211"/>
      <c r="O54" s="288"/>
      <c r="P54" s="105"/>
      <c r="Q54" s="105"/>
      <c r="R54" s="105"/>
      <c r="S54" s="164"/>
      <c r="T54" s="274"/>
      <c r="U54" s="105"/>
      <c r="V54" s="105"/>
      <c r="W54" s="105"/>
      <c r="X54" s="105"/>
      <c r="Y54" s="105"/>
      <c r="Z54" s="105"/>
      <c r="AA54" s="105"/>
      <c r="AB54" s="105"/>
    </row>
    <row r="55" spans="1:28" ht="27.95" customHeight="1">
      <c r="A55" s="197"/>
      <c r="B55" s="1048">
        <v>21</v>
      </c>
      <c r="C55" s="271" t="str">
        <f>В!D51</f>
        <v>ФИО21</v>
      </c>
      <c r="D55" s="115" t="str">
        <f>В!G51</f>
        <v>р21</v>
      </c>
      <c r="E55" s="34"/>
      <c r="G55" s="201"/>
      <c r="H55" s="1119"/>
      <c r="I55" s="887"/>
      <c r="J55" s="273"/>
      <c r="K55" s="105"/>
      <c r="L55" s="139"/>
      <c r="M55" s="207"/>
      <c r="N55" s="211"/>
      <c r="O55" s="105"/>
      <c r="P55" s="105"/>
      <c r="Q55" s="105"/>
      <c r="R55" s="105"/>
      <c r="S55" s="164"/>
      <c r="T55" s="274"/>
      <c r="U55" s="105"/>
      <c r="V55" s="105"/>
      <c r="W55" s="105"/>
      <c r="X55" s="105"/>
      <c r="Y55" s="105"/>
      <c r="Z55" s="105"/>
      <c r="AA55" s="105"/>
      <c r="AB55" s="105"/>
    </row>
    <row r="56" spans="1:28" ht="27.95" customHeight="1" thickBot="1">
      <c r="A56" s="198"/>
      <c r="B56" s="1084"/>
      <c r="C56" s="295" t="str">
        <f>В!I51</f>
        <v>город21</v>
      </c>
      <c r="D56" s="191" t="str">
        <f>В!H51</f>
        <v>дата21</v>
      </c>
      <c r="G56" s="139"/>
      <c r="H56" s="207"/>
      <c r="I56" s="211"/>
      <c r="J56" s="274"/>
      <c r="K56" s="105"/>
      <c r="L56" s="201"/>
      <c r="M56" s="1119">
        <v>0</v>
      </c>
      <c r="N56" s="887" t="str">
        <f>IF(M56&gt;0,INDEX(В!$D$11:$D$120,M56+(M56-1),1)," ")</f>
        <v xml:space="preserve"> </v>
      </c>
      <c r="O56" s="105"/>
      <c r="P56" s="105"/>
      <c r="Q56" s="250"/>
      <c r="R56" s="207"/>
      <c r="S56" s="211"/>
      <c r="T56" s="274"/>
      <c r="U56" s="105"/>
      <c r="V56" s="105"/>
      <c r="W56" s="105"/>
      <c r="X56" s="105"/>
      <c r="Y56" s="105"/>
      <c r="Z56" s="105"/>
      <c r="AA56" s="105"/>
      <c r="AB56" s="105"/>
    </row>
    <row r="57" spans="1:28" ht="27.95" customHeight="1" thickTop="1">
      <c r="A57" s="196"/>
      <c r="B57" s="1047">
        <v>22</v>
      </c>
      <c r="C57" s="263" t="str">
        <f>В!D53</f>
        <v>ФИО22</v>
      </c>
      <c r="D57" s="131" t="str">
        <f>В!G53</f>
        <v>р22</v>
      </c>
      <c r="G57" s="139"/>
      <c r="H57" s="207"/>
      <c r="I57" s="211"/>
      <c r="J57" s="274"/>
      <c r="K57" s="285"/>
      <c r="L57" s="201"/>
      <c r="M57" s="1119"/>
      <c r="N57" s="887"/>
      <c r="O57" s="273"/>
      <c r="P57" s="105"/>
      <c r="Q57" s="250"/>
      <c r="R57" s="207"/>
      <c r="S57" s="211"/>
      <c r="T57" s="274"/>
      <c r="U57" s="105"/>
      <c r="V57" s="105"/>
      <c r="W57" s="105"/>
      <c r="X57" s="105"/>
      <c r="Y57" s="105"/>
      <c r="Z57" s="105"/>
      <c r="AA57" s="105"/>
      <c r="AB57" s="105"/>
    </row>
    <row r="58" spans="1:28" ht="27.95" customHeight="1">
      <c r="A58" s="184"/>
      <c r="B58" s="1048"/>
      <c r="C58" s="259" t="str">
        <f>В!I53</f>
        <v>город22</v>
      </c>
      <c r="D58" s="190" t="str">
        <f>В!H53</f>
        <v>дата22</v>
      </c>
      <c r="E58" s="25"/>
      <c r="F58" s="22"/>
      <c r="G58" s="201"/>
      <c r="H58" s="1119">
        <v>0</v>
      </c>
      <c r="I58" s="887" t="str">
        <f>IF(H58&gt;0,INDEX(В!$D$11:$D$120,H58+(H58-1),1)," ")</f>
        <v xml:space="preserve"> </v>
      </c>
      <c r="J58" s="276"/>
      <c r="K58" s="105"/>
      <c r="L58" s="139"/>
      <c r="M58" s="207"/>
      <c r="N58" s="211"/>
      <c r="O58" s="274"/>
      <c r="P58" s="105"/>
      <c r="Q58" s="250"/>
      <c r="R58" s="207"/>
      <c r="S58" s="211"/>
      <c r="T58" s="274"/>
      <c r="U58" s="105"/>
      <c r="V58" s="105"/>
      <c r="W58" s="105"/>
      <c r="X58" s="105"/>
      <c r="Y58" s="105"/>
      <c r="Z58" s="105"/>
      <c r="AA58" s="105"/>
      <c r="AB58" s="105"/>
    </row>
    <row r="59" spans="1:28" ht="27.95" customHeight="1">
      <c r="A59" s="197"/>
      <c r="B59" s="1048">
        <v>23</v>
      </c>
      <c r="C59" s="271" t="str">
        <f>В!D55</f>
        <v>ФИО23</v>
      </c>
      <c r="D59" s="115" t="str">
        <f>В!G55</f>
        <v>р23</v>
      </c>
      <c r="E59" s="34"/>
      <c r="G59" s="201"/>
      <c r="H59" s="1119"/>
      <c r="I59" s="887"/>
      <c r="J59" s="105"/>
      <c r="K59" s="105"/>
      <c r="L59" s="139"/>
      <c r="M59" s="207"/>
      <c r="N59" s="211"/>
      <c r="O59" s="274"/>
      <c r="P59" s="105"/>
      <c r="Q59" s="250"/>
      <c r="R59" s="207"/>
      <c r="S59" s="211"/>
      <c r="T59" s="274"/>
      <c r="U59" s="105"/>
      <c r="V59" s="105"/>
      <c r="W59" s="105"/>
      <c r="X59" s="105"/>
      <c r="Y59" s="105"/>
      <c r="Z59" s="105"/>
      <c r="AA59" s="105"/>
      <c r="AB59" s="105"/>
    </row>
    <row r="60" spans="1:28" ht="27.95" customHeight="1" thickBot="1">
      <c r="A60" s="198"/>
      <c r="B60" s="1084"/>
      <c r="C60" s="295" t="str">
        <f>В!I55</f>
        <v>город23</v>
      </c>
      <c r="D60" s="191" t="str">
        <f>В!H55</f>
        <v>дата23</v>
      </c>
      <c r="G60" s="139"/>
      <c r="H60" s="207"/>
      <c r="I60" s="211"/>
      <c r="J60" s="105"/>
      <c r="K60" s="105"/>
      <c r="L60" s="139"/>
      <c r="M60" s="207"/>
      <c r="N60" s="211"/>
      <c r="O60" s="274"/>
      <c r="P60" s="287"/>
      <c r="Q60" s="201"/>
      <c r="R60" s="1119">
        <v>0</v>
      </c>
      <c r="S60" s="887" t="str">
        <f>IF(R60&gt;0,INDEX(В!$D$11:$D$120,R60+(R60-1),1)," ")</f>
        <v xml:space="preserve"> </v>
      </c>
      <c r="T60" s="276"/>
      <c r="U60" s="105"/>
      <c r="V60" s="105"/>
      <c r="W60" s="105"/>
      <c r="X60" s="105"/>
      <c r="Y60" s="105"/>
      <c r="Z60" s="105"/>
      <c r="AA60" s="105"/>
      <c r="AB60" s="105"/>
    </row>
    <row r="61" spans="1:28" ht="27.95" customHeight="1" thickTop="1">
      <c r="A61" s="196"/>
      <c r="B61" s="1047">
        <v>24</v>
      </c>
      <c r="C61" s="263" t="str">
        <f>В!D57</f>
        <v>ФИО24</v>
      </c>
      <c r="D61" s="131" t="str">
        <f>В!G57</f>
        <v>р24</v>
      </c>
      <c r="G61" s="139"/>
      <c r="H61" s="207"/>
      <c r="I61" s="211"/>
      <c r="J61" s="105"/>
      <c r="K61" s="105"/>
      <c r="L61" s="139"/>
      <c r="M61" s="207"/>
      <c r="N61" s="211"/>
      <c r="O61" s="274"/>
      <c r="P61" s="105"/>
      <c r="Q61" s="201"/>
      <c r="R61" s="1119"/>
      <c r="S61" s="887"/>
      <c r="T61" s="105"/>
      <c r="U61" s="105"/>
      <c r="V61" s="105"/>
      <c r="W61" s="105"/>
      <c r="X61" s="105"/>
      <c r="Y61" s="105"/>
      <c r="Z61" s="105"/>
      <c r="AA61" s="105"/>
      <c r="AB61" s="105"/>
    </row>
    <row r="62" spans="1:28" ht="27.95" customHeight="1">
      <c r="A62" s="184"/>
      <c r="B62" s="1048"/>
      <c r="C62" s="259" t="str">
        <f>В!I57</f>
        <v>город24</v>
      </c>
      <c r="D62" s="190" t="str">
        <f>В!H57</f>
        <v>дата24</v>
      </c>
      <c r="E62" s="25"/>
      <c r="F62" s="22"/>
      <c r="G62" s="201"/>
      <c r="H62" s="1119">
        <v>0</v>
      </c>
      <c r="I62" s="887" t="str">
        <f>IF(H62&gt;0,INDEX(В!$D$11:$D$120,H62+(H62-1),1)," ")</f>
        <v xml:space="preserve"> </v>
      </c>
      <c r="J62" s="105"/>
      <c r="K62" s="105"/>
      <c r="L62" s="139"/>
      <c r="M62" s="207"/>
      <c r="N62" s="211"/>
      <c r="O62" s="274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</row>
    <row r="63" spans="1:28" ht="27.95" customHeight="1">
      <c r="A63" s="197"/>
      <c r="B63" s="1048">
        <v>25</v>
      </c>
      <c r="C63" s="271" t="str">
        <f>В!D59</f>
        <v>ФИО25</v>
      </c>
      <c r="D63" s="115" t="str">
        <f>В!G59</f>
        <v>р25</v>
      </c>
      <c r="E63" s="34"/>
      <c r="G63" s="201"/>
      <c r="H63" s="1119"/>
      <c r="I63" s="887"/>
      <c r="J63" s="273"/>
      <c r="K63" s="105"/>
      <c r="L63" s="139"/>
      <c r="M63" s="207"/>
      <c r="N63" s="211"/>
      <c r="O63" s="274"/>
      <c r="P63" s="105"/>
      <c r="Q63" s="105"/>
      <c r="R63" s="105"/>
      <c r="S63" s="105"/>
      <c r="T63" s="105"/>
      <c r="U63" s="105"/>
      <c r="V63" s="105"/>
      <c r="W63" s="105"/>
      <c r="X63" s="105"/>
      <c r="Y63" s="105"/>
      <c r="Z63" s="105"/>
      <c r="AA63" s="105"/>
      <c r="AB63" s="105"/>
    </row>
    <row r="64" spans="1:28" ht="27.95" customHeight="1" thickBot="1">
      <c r="A64" s="198"/>
      <c r="B64" s="1084"/>
      <c r="C64" s="295" t="str">
        <f>В!I59</f>
        <v>город25</v>
      </c>
      <c r="D64" s="191" t="str">
        <f>В!H59</f>
        <v>дата25</v>
      </c>
      <c r="G64" s="139"/>
      <c r="H64" s="207"/>
      <c r="I64" s="211"/>
      <c r="J64" s="274"/>
      <c r="K64" s="105"/>
      <c r="L64" s="201"/>
      <c r="M64" s="1119">
        <v>0</v>
      </c>
      <c r="N64" s="887" t="str">
        <f>IF(M64&gt;0,INDEX(В!$D$11:$D$120,M64+(M64-1),1)," ")</f>
        <v xml:space="preserve"> </v>
      </c>
      <c r="O64" s="293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</row>
    <row r="65" spans="1:29" ht="27.95" customHeight="1" thickTop="1">
      <c r="A65" s="196"/>
      <c r="B65" s="1047">
        <v>26</v>
      </c>
      <c r="C65" s="263" t="str">
        <f>В!D61</f>
        <v>ФИО26</v>
      </c>
      <c r="D65" s="131" t="str">
        <f>В!G61</f>
        <v>р26</v>
      </c>
      <c r="G65" s="139"/>
      <c r="H65" s="207"/>
      <c r="I65" s="211"/>
      <c r="J65" s="274"/>
      <c r="K65" s="285"/>
      <c r="L65" s="201"/>
      <c r="M65" s="1119"/>
      <c r="N65" s="887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</row>
    <row r="66" spans="1:29" ht="27.95" customHeight="1">
      <c r="A66" s="184"/>
      <c r="B66" s="1048"/>
      <c r="C66" s="259" t="str">
        <f>В!I61</f>
        <v>город26</v>
      </c>
      <c r="D66" s="190" t="str">
        <f>В!H61</f>
        <v>дата26</v>
      </c>
      <c r="E66" s="25"/>
      <c r="F66" s="22"/>
      <c r="G66" s="201"/>
      <c r="H66" s="1119">
        <v>0</v>
      </c>
      <c r="I66" s="887" t="str">
        <f>IF(H66&gt;0,INDEX(В!$D$11:$D$120,H66+(H66-1),1)," ")</f>
        <v xml:space="preserve"> </v>
      </c>
      <c r="J66" s="276"/>
      <c r="K66" s="105"/>
      <c r="L66" s="250"/>
      <c r="M66" s="207"/>
      <c r="N66" s="118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</row>
    <row r="67" spans="1:29" ht="27.95" customHeight="1">
      <c r="A67" s="197"/>
      <c r="B67" s="1048">
        <v>27</v>
      </c>
      <c r="C67" s="263" t="str">
        <f>В!D63</f>
        <v>ФИО27</v>
      </c>
      <c r="D67" s="131" t="str">
        <f>В!G63</f>
        <v>р27</v>
      </c>
      <c r="E67" s="34"/>
      <c r="G67" s="201"/>
      <c r="H67" s="1119"/>
      <c r="I67" s="887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</row>
    <row r="68" spans="1:29" ht="27.95" customHeight="1">
      <c r="A68" s="184"/>
      <c r="B68" s="1048"/>
      <c r="C68" s="259" t="str">
        <f>В!I63</f>
        <v>город27</v>
      </c>
      <c r="D68" s="190" t="str">
        <f>В!H63</f>
        <v>дата27</v>
      </c>
      <c r="G68" s="20"/>
      <c r="H68" s="20"/>
      <c r="I68" s="20"/>
    </row>
    <row r="69" spans="1:29" ht="24" customHeight="1" thickBot="1">
      <c r="A69" s="27"/>
      <c r="B69" s="55"/>
      <c r="C69" s="56"/>
      <c r="D69" s="57"/>
      <c r="G69" s="20"/>
      <c r="H69" s="20"/>
      <c r="I69" s="20"/>
    </row>
    <row r="70" spans="1:29" ht="4.5" customHeight="1">
      <c r="A70" s="60"/>
      <c r="B70" s="66"/>
      <c r="C70" s="67"/>
      <c r="D70" s="68"/>
      <c r="E70" s="40"/>
      <c r="F70" s="40"/>
      <c r="G70" s="61"/>
      <c r="H70" s="61"/>
      <c r="I70" s="61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1"/>
    </row>
    <row r="71" spans="1:29" ht="24" customHeight="1" thickBot="1">
      <c r="A71" s="62"/>
      <c r="B71" s="55"/>
      <c r="C71" s="109" t="s">
        <v>222</v>
      </c>
      <c r="D71" s="109"/>
      <c r="E71" s="109"/>
      <c r="F71" s="109"/>
      <c r="G71" s="109" t="s">
        <v>223</v>
      </c>
      <c r="H71" s="109"/>
      <c r="I71" s="109"/>
      <c r="J71" s="105"/>
      <c r="K71" s="105"/>
      <c r="L71" s="900" t="s">
        <v>216</v>
      </c>
      <c r="M71" s="900"/>
      <c r="N71" s="900"/>
      <c r="T71" s="42"/>
    </row>
    <row r="72" spans="1:29" ht="20.100000000000001" customHeight="1">
      <c r="A72" s="62"/>
      <c r="B72" s="55"/>
      <c r="C72" s="56"/>
      <c r="D72" s="57"/>
      <c r="G72" s="20"/>
      <c r="H72" s="20"/>
      <c r="I72" s="20"/>
      <c r="T72" s="42"/>
      <c r="V72" s="1197" t="s">
        <v>33</v>
      </c>
      <c r="W72" s="1198"/>
      <c r="X72" s="957" t="s">
        <v>25</v>
      </c>
      <c r="Y72" s="1143"/>
      <c r="Z72" s="1143"/>
      <c r="AA72" s="1143"/>
      <c r="AB72" s="1144"/>
      <c r="AC72" s="101"/>
    </row>
    <row r="73" spans="1:29" ht="27.95" customHeight="1" thickBot="1">
      <c r="A73" s="208"/>
      <c r="B73" s="1048">
        <v>0</v>
      </c>
      <c r="C73" s="887" t="str">
        <f>IF(B73&gt;0,INDEX(В!$D$11:$D$120,B73+(B73-1),1)," ")</f>
        <v xml:space="preserve"> </v>
      </c>
      <c r="D73" s="100"/>
      <c r="E73" s="100"/>
      <c r="F73" s="100"/>
      <c r="G73" s="100"/>
      <c r="H73" s="100"/>
      <c r="I73" s="100"/>
      <c r="J73" s="1190" t="s">
        <v>214</v>
      </c>
      <c r="K73" s="1190"/>
      <c r="L73" s="1190"/>
      <c r="M73" s="1190"/>
      <c r="N73" s="1190"/>
      <c r="O73" s="1190"/>
      <c r="T73" s="42"/>
      <c r="V73" s="1199"/>
      <c r="W73" s="839"/>
      <c r="X73" s="958"/>
      <c r="Y73" s="1145"/>
      <c r="Z73" s="1145"/>
      <c r="AA73" s="1145"/>
      <c r="AB73" s="1146"/>
      <c r="AC73" s="101"/>
    </row>
    <row r="74" spans="1:29" ht="27.95" customHeight="1">
      <c r="A74" s="209"/>
      <c r="B74" s="1048"/>
      <c r="C74" s="887"/>
      <c r="D74" s="50"/>
      <c r="E74" s="21"/>
      <c r="F74" s="22"/>
      <c r="G74" s="197"/>
      <c r="H74" s="1119">
        <v>0</v>
      </c>
      <c r="I74" s="887" t="str">
        <f>IF(H74&gt;0,INDEX(В!$D$11:$D$120,H74+(H74-1),1)," ")</f>
        <v xml:space="preserve"> </v>
      </c>
      <c r="L74" s="36"/>
      <c r="M74" s="69"/>
      <c r="N74" s="37"/>
      <c r="T74" s="42"/>
      <c r="V74" s="1077">
        <v>1</v>
      </c>
      <c r="W74" s="1078"/>
      <c r="X74" s="1161" t="str">
        <f>AB36</f>
        <v xml:space="preserve"> </v>
      </c>
      <c r="Y74" s="1162"/>
      <c r="Z74" s="1162"/>
      <c r="AA74" s="1162"/>
      <c r="AB74" s="1163"/>
      <c r="AC74" s="102"/>
    </row>
    <row r="75" spans="1:29" ht="27.95" customHeight="1" thickBot="1">
      <c r="A75" s="208"/>
      <c r="B75" s="1048">
        <v>0</v>
      </c>
      <c r="C75" s="887" t="str">
        <f>IF(B75&gt;0,INDEX(В!$D$11:$D$120,B75+(B75-1),1)," ")</f>
        <v xml:space="preserve"> </v>
      </c>
      <c r="D75" s="34"/>
      <c r="G75" s="184"/>
      <c r="H75" s="1119"/>
      <c r="I75" s="887"/>
      <c r="J75" s="35"/>
      <c r="K75" s="34"/>
      <c r="L75" s="197"/>
      <c r="M75" s="1119">
        <v>0</v>
      </c>
      <c r="N75" s="887" t="str">
        <f>IF(M75&gt;0,INDEX(В!$D$11:$D$120,M75+(M75-1),1)," ")</f>
        <v xml:space="preserve"> </v>
      </c>
      <c r="O75" s="105"/>
      <c r="P75" s="105"/>
      <c r="Q75" s="105"/>
      <c r="R75" s="929" t="s">
        <v>205</v>
      </c>
      <c r="S75" s="929"/>
      <c r="T75" s="42"/>
      <c r="V75" s="1064"/>
      <c r="W75" s="1065"/>
      <c r="X75" s="1164"/>
      <c r="Y75" s="1165"/>
      <c r="Z75" s="1165"/>
      <c r="AA75" s="1165"/>
      <c r="AB75" s="1166"/>
      <c r="AC75" s="102"/>
    </row>
    <row r="76" spans="1:29" ht="27.95" customHeight="1">
      <c r="A76" s="209"/>
      <c r="B76" s="1048"/>
      <c r="C76" s="887"/>
      <c r="G76" s="197"/>
      <c r="H76" s="1119">
        <v>0</v>
      </c>
      <c r="I76" s="887" t="str">
        <f>IF(H76&gt;0,INDEX(В!$D$11:$D$120,H76+(H76-1),1)," ")</f>
        <v xml:space="preserve"> </v>
      </c>
      <c r="J76" s="34"/>
      <c r="L76" s="184"/>
      <c r="M76" s="1119"/>
      <c r="N76" s="887"/>
      <c r="O76" s="285"/>
      <c r="P76" s="289"/>
      <c r="Q76" s="290"/>
      <c r="R76" s="1175">
        <v>0</v>
      </c>
      <c r="S76" s="1173" t="str">
        <f>IF(R76&gt;0,INDEX(В!$D$11:$D$120,R76+(R76-1),1)," ")</f>
        <v xml:space="preserve"> </v>
      </c>
      <c r="T76" s="42"/>
      <c r="V76" s="1064">
        <v>2</v>
      </c>
      <c r="W76" s="1065"/>
      <c r="X76" s="1167"/>
      <c r="Y76" s="1168"/>
      <c r="Z76" s="1168"/>
      <c r="AA76" s="1168"/>
      <c r="AB76" s="1169"/>
    </row>
    <row r="77" spans="1:29" ht="27.95" customHeight="1" thickBot="1">
      <c r="A77" s="62"/>
      <c r="B77" s="69"/>
      <c r="C77" s="37"/>
      <c r="G77" s="197"/>
      <c r="H77" s="1119"/>
      <c r="I77" s="887"/>
      <c r="L77" s="197"/>
      <c r="M77" s="1119">
        <v>0</v>
      </c>
      <c r="N77" s="887" t="str">
        <f>IF(M77&gt;0,INDEX(В!$D$11:$D$120,M77+(M77-1),1)," ")</f>
        <v xml:space="preserve"> </v>
      </c>
      <c r="O77" s="276"/>
      <c r="P77" s="105"/>
      <c r="Q77" s="105"/>
      <c r="R77" s="1176"/>
      <c r="S77" s="1174"/>
      <c r="T77" s="42"/>
      <c r="V77" s="1064"/>
      <c r="W77" s="1065"/>
      <c r="X77" s="1170"/>
      <c r="Y77" s="1171"/>
      <c r="Z77" s="1171"/>
      <c r="AA77" s="1171"/>
      <c r="AB77" s="1172"/>
    </row>
    <row r="78" spans="1:29" ht="27.95" customHeight="1">
      <c r="A78" s="43"/>
      <c r="C78" s="3"/>
      <c r="G78" s="229"/>
      <c r="H78" s="29"/>
      <c r="I78" s="120"/>
      <c r="L78" s="184"/>
      <c r="M78" s="1119"/>
      <c r="N78" s="887"/>
      <c r="O78" s="105"/>
      <c r="P78" s="105"/>
      <c r="Q78" s="105"/>
      <c r="R78" s="105"/>
      <c r="S78" s="105"/>
      <c r="T78" s="42"/>
      <c r="V78" s="1064">
        <v>3</v>
      </c>
      <c r="W78" s="1065"/>
      <c r="X78" s="1164" t="str">
        <f>S76</f>
        <v xml:space="preserve"> </v>
      </c>
      <c r="Y78" s="1165"/>
      <c r="Z78" s="1165"/>
      <c r="AA78" s="1165"/>
      <c r="AB78" s="1166"/>
      <c r="AC78" s="102"/>
    </row>
    <row r="79" spans="1:29" ht="27.95" customHeight="1">
      <c r="A79" s="43"/>
      <c r="C79" s="3"/>
      <c r="G79" s="83"/>
      <c r="I79" s="53"/>
      <c r="L79" s="3"/>
      <c r="M79" s="3"/>
      <c r="N79" s="3"/>
      <c r="T79" s="42"/>
      <c r="V79" s="1064"/>
      <c r="W79" s="1065"/>
      <c r="X79" s="1164"/>
      <c r="Y79" s="1165"/>
      <c r="Z79" s="1165"/>
      <c r="AA79" s="1165"/>
      <c r="AB79" s="1166"/>
      <c r="AC79" s="102"/>
    </row>
    <row r="80" spans="1:29" ht="27.95" customHeight="1">
      <c r="A80" s="208"/>
      <c r="B80" s="1048">
        <v>0</v>
      </c>
      <c r="C80" s="887" t="str">
        <f>IF(B80&gt;0,INDEX(В!$D$11:$D$120,B80+(B80-1),1)," ")</f>
        <v xml:space="preserve"> </v>
      </c>
      <c r="D80" s="100"/>
      <c r="E80" s="100"/>
      <c r="F80" s="100"/>
      <c r="G80" s="83"/>
      <c r="H80" s="100"/>
      <c r="I80" s="53"/>
      <c r="J80" s="1190" t="s">
        <v>215</v>
      </c>
      <c r="K80" s="1190"/>
      <c r="L80" s="1190"/>
      <c r="M80" s="1190"/>
      <c r="N80" s="1190"/>
      <c r="O80" s="1190"/>
      <c r="T80" s="42"/>
      <c r="V80" s="1064">
        <v>3</v>
      </c>
      <c r="W80" s="1065"/>
      <c r="X80" s="1167" t="str">
        <f>S83</f>
        <v xml:space="preserve"> </v>
      </c>
      <c r="Y80" s="1168"/>
      <c r="Z80" s="1168"/>
      <c r="AA80" s="1168"/>
      <c r="AB80" s="1169"/>
      <c r="AC80" s="102"/>
    </row>
    <row r="81" spans="1:29" ht="27.95" customHeight="1">
      <c r="A81" s="209"/>
      <c r="B81" s="1048"/>
      <c r="C81" s="887"/>
      <c r="D81" s="50"/>
      <c r="E81" s="21"/>
      <c r="F81" s="22"/>
      <c r="G81" s="197"/>
      <c r="H81" s="1119">
        <v>0</v>
      </c>
      <c r="I81" s="887" t="str">
        <f>IF(H81&gt;0,INDEX(В!$D$11:$D$120,H81+(H81-1),1)," ")</f>
        <v xml:space="preserve"> </v>
      </c>
      <c r="L81" s="36"/>
      <c r="M81" s="69"/>
      <c r="N81" s="37"/>
      <c r="T81" s="42"/>
      <c r="V81" s="1064"/>
      <c r="W81" s="1065"/>
      <c r="X81" s="1170"/>
      <c r="Y81" s="1171"/>
      <c r="Z81" s="1171"/>
      <c r="AA81" s="1171"/>
      <c r="AB81" s="1172"/>
      <c r="AC81" s="102"/>
    </row>
    <row r="82" spans="1:29" ht="27.95" customHeight="1" thickBot="1">
      <c r="A82" s="208"/>
      <c r="B82" s="1048">
        <v>0</v>
      </c>
      <c r="C82" s="887" t="str">
        <f>IF(B82&gt;0,INDEX(В!$D$11:$D$120,B82+(B82-1),1)," ")</f>
        <v xml:space="preserve"> </v>
      </c>
      <c r="D82" s="34"/>
      <c r="G82" s="184"/>
      <c r="H82" s="1119"/>
      <c r="I82" s="887"/>
      <c r="J82" s="35"/>
      <c r="K82" s="21"/>
      <c r="L82" s="197"/>
      <c r="M82" s="1119">
        <v>0</v>
      </c>
      <c r="N82" s="887" t="str">
        <f>IF(M82&gt;0,INDEX(В!$D$11:$D$120,M82+(M82-1),1)," ")</f>
        <v xml:space="preserve"> </v>
      </c>
      <c r="O82" s="105"/>
      <c r="P82" s="105"/>
      <c r="Q82" s="105"/>
      <c r="R82" s="929" t="s">
        <v>205</v>
      </c>
      <c r="S82" s="929"/>
      <c r="T82" s="42"/>
      <c r="V82" s="1064">
        <v>5</v>
      </c>
      <c r="W82" s="1065"/>
      <c r="X82" s="1164"/>
      <c r="Y82" s="1165"/>
      <c r="Z82" s="1165"/>
      <c r="AA82" s="1165"/>
      <c r="AB82" s="1166"/>
    </row>
    <row r="83" spans="1:29" ht="27.95" customHeight="1">
      <c r="A83" s="209"/>
      <c r="B83" s="1048"/>
      <c r="C83" s="887"/>
      <c r="G83" s="197"/>
      <c r="H83" s="1119">
        <v>0</v>
      </c>
      <c r="I83" s="887" t="str">
        <f>IF(H83&gt;0,INDEX(В!$D$11:$D$120,H83+(H83-1),1)," ")</f>
        <v xml:space="preserve"> </v>
      </c>
      <c r="J83" s="34"/>
      <c r="L83" s="184"/>
      <c r="M83" s="1119"/>
      <c r="N83" s="887"/>
      <c r="O83" s="285"/>
      <c r="P83" s="289"/>
      <c r="Q83" s="290"/>
      <c r="R83" s="1175">
        <v>0</v>
      </c>
      <c r="S83" s="1173" t="str">
        <f>IF(R83&gt;0,INDEX(В!$D$11:$D$120,R83+(R83-1),1)," ")</f>
        <v xml:space="preserve"> </v>
      </c>
      <c r="T83" s="42"/>
      <c r="V83" s="1064"/>
      <c r="W83" s="1065"/>
      <c r="X83" s="1170"/>
      <c r="Y83" s="1171"/>
      <c r="Z83" s="1171"/>
      <c r="AA83" s="1171"/>
      <c r="AB83" s="1172"/>
    </row>
    <row r="84" spans="1:29" ht="27.95" customHeight="1" thickBot="1">
      <c r="A84" s="62"/>
      <c r="B84" s="69"/>
      <c r="C84" s="37"/>
      <c r="G84" s="184"/>
      <c r="H84" s="1119"/>
      <c r="I84" s="887"/>
      <c r="L84" s="197"/>
      <c r="M84" s="1119">
        <v>0</v>
      </c>
      <c r="N84" s="887" t="str">
        <f>IF(M84&gt;0,INDEX(В!$D$11:$D$120,M84+(M84-1),1)," ")</f>
        <v xml:space="preserve"> </v>
      </c>
      <c r="O84" s="276"/>
      <c r="P84" s="105"/>
      <c r="Q84" s="105"/>
      <c r="R84" s="1176"/>
      <c r="S84" s="1174"/>
      <c r="T84" s="42"/>
      <c r="V84" s="1064">
        <v>5</v>
      </c>
      <c r="W84" s="1065"/>
      <c r="X84" s="1155"/>
      <c r="Y84" s="1156"/>
      <c r="Z84" s="1156"/>
      <c r="AA84" s="1156"/>
      <c r="AB84" s="1157"/>
    </row>
    <row r="85" spans="1:29" ht="27.95" customHeight="1" thickBot="1">
      <c r="A85" s="43"/>
      <c r="G85" s="27"/>
      <c r="H85" s="29"/>
      <c r="I85" s="37"/>
      <c r="L85" s="184"/>
      <c r="M85" s="1119"/>
      <c r="N85" s="887"/>
      <c r="O85" s="105"/>
      <c r="P85" s="105"/>
      <c r="Q85" s="105"/>
      <c r="R85" s="105"/>
      <c r="S85" s="105"/>
      <c r="T85" s="42"/>
      <c r="V85" s="1128"/>
      <c r="W85" s="1129"/>
      <c r="X85" s="1158"/>
      <c r="Y85" s="1159"/>
      <c r="Z85" s="1159"/>
      <c r="AA85" s="1159"/>
      <c r="AB85" s="1160"/>
    </row>
    <row r="86" spans="1:29" ht="12.75" customHeight="1" thickBot="1">
      <c r="A86" s="44"/>
      <c r="B86" s="45"/>
      <c r="C86" s="45"/>
      <c r="D86" s="45"/>
      <c r="E86" s="45"/>
      <c r="F86" s="45"/>
      <c r="G86" s="63"/>
      <c r="H86" s="64"/>
      <c r="I86" s="6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6"/>
    </row>
    <row r="87" spans="1:29" ht="27.95" customHeight="1">
      <c r="G87" s="36"/>
      <c r="H87" s="29"/>
      <c r="I87" s="37"/>
    </row>
    <row r="88" spans="1:29" ht="27.95" customHeight="1">
      <c r="B88" s="103" t="str">
        <f>В!A120</f>
        <v xml:space="preserve">Главный судья соревнований, </v>
      </c>
      <c r="C88" s="103"/>
      <c r="D88" s="103"/>
      <c r="E88" s="103"/>
      <c r="F88" s="103"/>
      <c r="G88" s="103"/>
      <c r="H88" s="103"/>
      <c r="I88" s="104"/>
      <c r="J88" s="104"/>
      <c r="K88" s="1"/>
      <c r="L88" s="104"/>
      <c r="M88" s="104"/>
      <c r="N88" s="104"/>
      <c r="O88" s="103" t="str">
        <f>В!G120</f>
        <v>Ярулин ДФ</v>
      </c>
      <c r="P88" s="103"/>
      <c r="Q88" s="103"/>
      <c r="R88" s="103"/>
      <c r="S88" s="103"/>
    </row>
    <row r="89" spans="1:29" ht="27.95" customHeight="1">
      <c r="B89" s="103" t="str">
        <f>В!A121</f>
        <v>ССВК</v>
      </c>
      <c r="C89" s="103"/>
      <c r="D89" s="103"/>
      <c r="E89" s="103"/>
      <c r="F89" s="103"/>
      <c r="G89" s="103"/>
      <c r="H89" s="103"/>
      <c r="I89" s="103"/>
      <c r="J89" s="103"/>
      <c r="L89" s="103"/>
      <c r="M89" s="103"/>
      <c r="N89" s="103"/>
      <c r="O89" s="103" t="str">
        <f>В!G121</f>
        <v>г.Новосибирск</v>
      </c>
      <c r="P89" s="103"/>
      <c r="Q89" s="103"/>
      <c r="R89" s="103"/>
      <c r="S89" s="103"/>
    </row>
    <row r="90" spans="1:29" ht="27.95" customHeight="1">
      <c r="B90" s="103"/>
      <c r="C90" s="103"/>
      <c r="D90" s="103"/>
      <c r="E90" s="103"/>
      <c r="F90" s="103"/>
      <c r="G90" s="103"/>
      <c r="H90" s="103"/>
      <c r="I90" s="103"/>
      <c r="J90" s="103"/>
      <c r="L90" s="103"/>
      <c r="M90" s="103"/>
      <c r="N90" s="103"/>
      <c r="O90" s="103"/>
      <c r="P90" s="103"/>
      <c r="Q90" s="103"/>
      <c r="R90" s="103"/>
      <c r="S90" s="103"/>
    </row>
    <row r="91" spans="1:29" ht="27.95" customHeight="1">
      <c r="B91" s="103" t="str">
        <f>В!A123</f>
        <v>Главный секретарь соревнований,</v>
      </c>
      <c r="C91" s="103"/>
      <c r="D91" s="103"/>
      <c r="E91" s="103"/>
      <c r="F91" s="103"/>
      <c r="G91" s="103"/>
      <c r="H91" s="103"/>
      <c r="I91" s="104"/>
      <c r="J91" s="104"/>
      <c r="K91" s="1"/>
      <c r="L91" s="104"/>
      <c r="M91" s="104"/>
      <c r="N91" s="104"/>
      <c r="O91" s="103" t="str">
        <f>В!G123</f>
        <v>Колокольцова ЕВ</v>
      </c>
      <c r="P91" s="103"/>
      <c r="Q91" s="103"/>
      <c r="R91" s="103"/>
      <c r="S91" s="103"/>
    </row>
    <row r="92" spans="1:29" ht="27.95" customHeight="1">
      <c r="B92" s="103" t="str">
        <f>В!A124</f>
        <v>ССВК</v>
      </c>
      <c r="C92" s="103"/>
      <c r="D92" s="103"/>
      <c r="E92" s="103"/>
      <c r="F92" s="103"/>
      <c r="G92" s="103"/>
      <c r="H92" s="103"/>
      <c r="I92" s="103"/>
      <c r="J92" s="103"/>
      <c r="L92" s="103"/>
      <c r="M92" s="103"/>
      <c r="N92" s="103"/>
      <c r="O92" s="103" t="str">
        <f>В!G124</f>
        <v>г.Кемерово</v>
      </c>
      <c r="P92" s="103"/>
      <c r="Q92" s="103"/>
      <c r="R92" s="103"/>
      <c r="S92" s="103"/>
    </row>
    <row r="93" spans="1:29" ht="21" customHeight="1">
      <c r="N93" s="2"/>
    </row>
    <row r="94" spans="1:29" ht="21" customHeight="1">
      <c r="N94" s="2"/>
    </row>
    <row r="95" spans="1:29" ht="21" customHeight="1"/>
    <row r="96" spans="1:29" ht="21" customHeight="1"/>
    <row r="97" spans="7:14" ht="21" customHeight="1"/>
    <row r="98" spans="7:14" ht="21" customHeight="1"/>
    <row r="99" spans="7:14" ht="21" customHeight="1">
      <c r="M99" s="75"/>
    </row>
    <row r="100" spans="7:14" ht="21" customHeight="1">
      <c r="M100" s="75"/>
    </row>
    <row r="101" spans="7:14" ht="21" customHeight="1">
      <c r="M101" s="75"/>
      <c r="N101" s="37"/>
    </row>
    <row r="102" spans="7:14" ht="21" customHeight="1">
      <c r="M102" s="75"/>
      <c r="N102" s="37"/>
    </row>
    <row r="103" spans="7:14" ht="21" customHeight="1">
      <c r="M103" s="75"/>
      <c r="N103" s="37"/>
    </row>
    <row r="104" spans="7:14" ht="15" customHeight="1">
      <c r="L104" s="36"/>
      <c r="M104" s="29"/>
      <c r="N104" s="37"/>
    </row>
    <row r="105" spans="7:14" ht="15" customHeight="1">
      <c r="L105" s="36"/>
      <c r="M105" s="29"/>
      <c r="N105" s="37"/>
    </row>
    <row r="106" spans="7:14" ht="18.75">
      <c r="L106" s="36"/>
      <c r="M106" s="38"/>
      <c r="N106" s="39"/>
    </row>
    <row r="107" spans="7:14" ht="18.75">
      <c r="L107" s="36"/>
      <c r="M107" s="38"/>
      <c r="N107" s="39"/>
    </row>
    <row r="109" spans="7:14" ht="15" customHeight="1">
      <c r="G109" s="36"/>
      <c r="H109" s="69"/>
      <c r="I109" s="70"/>
    </row>
    <row r="110" spans="7:14" ht="15" customHeight="1">
      <c r="G110" s="27"/>
      <c r="H110" s="69"/>
      <c r="I110" s="70"/>
      <c r="L110" s="36"/>
      <c r="M110" s="29"/>
      <c r="N110" s="37"/>
    </row>
    <row r="111" spans="7:14" ht="15" customHeight="1">
      <c r="G111" s="36"/>
      <c r="H111" s="69"/>
      <c r="I111" s="70"/>
      <c r="L111" s="27"/>
      <c r="M111" s="29"/>
      <c r="N111" s="37"/>
    </row>
    <row r="112" spans="7:14" ht="15" customHeight="1">
      <c r="G112" s="27"/>
      <c r="H112" s="69"/>
      <c r="I112" s="70"/>
      <c r="L112" s="36"/>
      <c r="M112" s="29"/>
      <c r="N112" s="37"/>
    </row>
    <row r="113" spans="12:14" ht="15" customHeight="1">
      <c r="L113" s="27"/>
      <c r="M113" s="29"/>
      <c r="N113" s="37"/>
    </row>
  </sheetData>
  <mergeCells count="154">
    <mergeCell ref="B73:B74"/>
    <mergeCell ref="C73:C74"/>
    <mergeCell ref="B75:B76"/>
    <mergeCell ref="C75:C76"/>
    <mergeCell ref="R60:R61"/>
    <mergeCell ref="S60:S61"/>
    <mergeCell ref="W52:W53"/>
    <mergeCell ref="X52:X53"/>
    <mergeCell ref="M32:M33"/>
    <mergeCell ref="N32:N33"/>
    <mergeCell ref="I54:I55"/>
    <mergeCell ref="H50:H51"/>
    <mergeCell ref="I50:I51"/>
    <mergeCell ref="B47:B48"/>
    <mergeCell ref="R28:R29"/>
    <mergeCell ref="S28:S29"/>
    <mergeCell ref="W23:W24"/>
    <mergeCell ref="X23:X24"/>
    <mergeCell ref="M56:M57"/>
    <mergeCell ref="N56:N57"/>
    <mergeCell ref="M48:M49"/>
    <mergeCell ref="N48:N49"/>
    <mergeCell ref="M40:M41"/>
    <mergeCell ref="N40:N41"/>
    <mergeCell ref="N24:N25"/>
    <mergeCell ref="H30:H31"/>
    <mergeCell ref="I30:I31"/>
    <mergeCell ref="H26:H27"/>
    <mergeCell ref="B43:B44"/>
    <mergeCell ref="B45:B46"/>
    <mergeCell ref="B37:B38"/>
    <mergeCell ref="B39:B40"/>
    <mergeCell ref="B41:B42"/>
    <mergeCell ref="B31:B32"/>
    <mergeCell ref="B33:B34"/>
    <mergeCell ref="B25:B26"/>
    <mergeCell ref="B27:B28"/>
    <mergeCell ref="B29:B30"/>
    <mergeCell ref="I26:I27"/>
    <mergeCell ref="R82:S82"/>
    <mergeCell ref="V82:W83"/>
    <mergeCell ref="X82:AB83"/>
    <mergeCell ref="H83:H84"/>
    <mergeCell ref="I83:I84"/>
    <mergeCell ref="R83:R84"/>
    <mergeCell ref="S83:S84"/>
    <mergeCell ref="M84:M85"/>
    <mergeCell ref="N84:N85"/>
    <mergeCell ref="V84:W85"/>
    <mergeCell ref="H81:H82"/>
    <mergeCell ref="I81:I82"/>
    <mergeCell ref="M82:M83"/>
    <mergeCell ref="N82:N83"/>
    <mergeCell ref="B80:B81"/>
    <mergeCell ref="C80:C81"/>
    <mergeCell ref="J80:O80"/>
    <mergeCell ref="V80:W81"/>
    <mergeCell ref="X80:AB81"/>
    <mergeCell ref="X84:AB85"/>
    <mergeCell ref="B67:B68"/>
    <mergeCell ref="H66:H67"/>
    <mergeCell ref="I66:I67"/>
    <mergeCell ref="B82:B83"/>
    <mergeCell ref="C82:C83"/>
    <mergeCell ref="R75:S75"/>
    <mergeCell ref="H76:H77"/>
    <mergeCell ref="I76:I77"/>
    <mergeCell ref="R76:R77"/>
    <mergeCell ref="S76:S77"/>
    <mergeCell ref="V76:W77"/>
    <mergeCell ref="L71:N71"/>
    <mergeCell ref="V72:W73"/>
    <mergeCell ref="X72:AB73"/>
    <mergeCell ref="J73:O73"/>
    <mergeCell ref="H74:H75"/>
    <mergeCell ref="I74:I75"/>
    <mergeCell ref="V74:W75"/>
    <mergeCell ref="V78:W79"/>
    <mergeCell ref="X78:AB79"/>
    <mergeCell ref="B63:B64"/>
    <mergeCell ref="B65:B66"/>
    <mergeCell ref="B55:B56"/>
    <mergeCell ref="B57:B58"/>
    <mergeCell ref="B59:B60"/>
    <mergeCell ref="B61:B62"/>
    <mergeCell ref="B49:B50"/>
    <mergeCell ref="B51:B52"/>
    <mergeCell ref="B53:B54"/>
    <mergeCell ref="H62:H63"/>
    <mergeCell ref="I62:I63"/>
    <mergeCell ref="M64:M65"/>
    <mergeCell ref="N64:N65"/>
    <mergeCell ref="X74:AB75"/>
    <mergeCell ref="M75:M76"/>
    <mergeCell ref="N75:N76"/>
    <mergeCell ref="X76:AB77"/>
    <mergeCell ref="M77:M78"/>
    <mergeCell ref="N77:N78"/>
    <mergeCell ref="H58:H59"/>
    <mergeCell ref="I58:I59"/>
    <mergeCell ref="H54:H55"/>
    <mergeCell ref="AA35:AB35"/>
    <mergeCell ref="AA36:AA37"/>
    <mergeCell ref="AB36:AB37"/>
    <mergeCell ref="B35:B36"/>
    <mergeCell ref="H46:H47"/>
    <mergeCell ref="I46:I47"/>
    <mergeCell ref="H42:H43"/>
    <mergeCell ref="I42:I43"/>
    <mergeCell ref="H38:H39"/>
    <mergeCell ref="I38:I39"/>
    <mergeCell ref="R44:R45"/>
    <mergeCell ref="S44:S45"/>
    <mergeCell ref="H34:H35"/>
    <mergeCell ref="I34:I35"/>
    <mergeCell ref="Q14:S14"/>
    <mergeCell ref="B15:B16"/>
    <mergeCell ref="H15:H16"/>
    <mergeCell ref="I15:I16"/>
    <mergeCell ref="Q15:S15"/>
    <mergeCell ref="M16:M17"/>
    <mergeCell ref="N16:N17"/>
    <mergeCell ref="B17:B18"/>
    <mergeCell ref="H17:H18"/>
    <mergeCell ref="I17:I18"/>
    <mergeCell ref="R18:R19"/>
    <mergeCell ref="S18:S19"/>
    <mergeCell ref="B19:B20"/>
    <mergeCell ref="H19:H20"/>
    <mergeCell ref="I19:I20"/>
    <mergeCell ref="H21:H22"/>
    <mergeCell ref="I21:I22"/>
    <mergeCell ref="B23:B24"/>
    <mergeCell ref="H23:H24"/>
    <mergeCell ref="I23:I24"/>
    <mergeCell ref="M24:M25"/>
    <mergeCell ref="A1:AB1"/>
    <mergeCell ref="A2:AB2"/>
    <mergeCell ref="A4:AB4"/>
    <mergeCell ref="Y8:AA9"/>
    <mergeCell ref="U9:X9"/>
    <mergeCell ref="M20:M21"/>
    <mergeCell ref="N20:N21"/>
    <mergeCell ref="B21:B22"/>
    <mergeCell ref="A11:D11"/>
    <mergeCell ref="G11:I11"/>
    <mergeCell ref="L11:N11"/>
    <mergeCell ref="Q11:S11"/>
    <mergeCell ref="L12:N12"/>
    <mergeCell ref="AA22:AB22"/>
    <mergeCell ref="C6:AB6"/>
    <mergeCell ref="A15:A24"/>
    <mergeCell ref="B13:B14"/>
    <mergeCell ref="C13:C14"/>
  </mergeCells>
  <pageMargins left="0.51181102362204722" right="0.11811023622047245" top="0.39370078740157483" bottom="0" header="0.31496062992125984" footer="0.31496062992125984"/>
  <pageSetup paperSize="9" scale="36" fitToHeight="0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47"/>
  <sheetViews>
    <sheetView view="pageBreakPreview" topLeftCell="A6" zoomScale="65" zoomScaleNormal="70" zoomScaleSheetLayoutView="65" workbookViewId="0">
      <selection activeCell="D91" sqref="D91:D92"/>
    </sheetView>
  </sheetViews>
  <sheetFormatPr defaultRowHeight="15"/>
  <cols>
    <col min="1" max="2" width="5.7109375" customWidth="1"/>
    <col min="3" max="3" width="43.7109375" customWidth="1"/>
    <col min="4" max="4" width="10.28515625" customWidth="1"/>
    <col min="5" max="6" width="2.7109375" customWidth="1"/>
    <col min="7" max="8" width="5.7109375" customWidth="1"/>
    <col min="9" max="9" width="25.7109375" customWidth="1"/>
    <col min="10" max="11" width="2.7109375" customWidth="1"/>
    <col min="12" max="13" width="5.7109375" customWidth="1"/>
    <col min="14" max="14" width="25.7109375" customWidth="1"/>
    <col min="15" max="16" width="2.7109375" customWidth="1"/>
    <col min="17" max="18" width="5.7109375" customWidth="1"/>
    <col min="19" max="19" width="25.7109375" customWidth="1"/>
    <col min="20" max="21" width="2.7109375" customWidth="1"/>
    <col min="22" max="23" width="5.7109375" customWidth="1"/>
    <col min="24" max="24" width="25.7109375" customWidth="1"/>
    <col min="25" max="25" width="3.7109375" customWidth="1"/>
    <col min="26" max="26" width="3.85546875" customWidth="1"/>
    <col min="27" max="27" width="5.7109375" customWidth="1"/>
    <col min="28" max="28" width="25.7109375" customWidth="1"/>
  </cols>
  <sheetData>
    <row r="1" spans="1:28" ht="30" customHeight="1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</row>
    <row r="2" spans="1:28" ht="30" customHeight="1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</row>
    <row r="3" spans="1:28" ht="46.5" customHeigh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</row>
    <row r="4" spans="1:28" ht="27" customHeight="1">
      <c r="A4" s="857" t="s">
        <v>31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</row>
    <row r="5" spans="1:28" ht="48.75" customHeight="1"/>
    <row r="6" spans="1:28" ht="81" customHeight="1">
      <c r="B6" s="2"/>
      <c r="C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D6" s="1056"/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</row>
    <row r="7" spans="1:28" ht="24" customHeight="1"/>
    <row r="8" spans="1:28" ht="27" customHeight="1">
      <c r="B8" s="253" t="str">
        <f>В!H8</f>
        <v>01-02 мая 2022г</v>
      </c>
      <c r="C8" s="1"/>
      <c r="D8" s="1"/>
      <c r="E8" s="1"/>
      <c r="F8" s="1"/>
      <c r="G8" s="1"/>
      <c r="J8" s="2"/>
      <c r="K8" s="2"/>
      <c r="L8" s="2"/>
      <c r="M8" s="2"/>
      <c r="N8" s="2"/>
      <c r="O8" s="2"/>
      <c r="P8" s="2"/>
      <c r="Q8" s="74"/>
      <c r="R8" s="74"/>
      <c r="S8" s="2"/>
      <c r="T8" s="94"/>
      <c r="U8" s="94"/>
      <c r="V8" s="94"/>
      <c r="W8" s="94"/>
      <c r="X8" s="95"/>
      <c r="Y8" s="695">
        <f>В!B8</f>
        <v>50</v>
      </c>
      <c r="Z8" s="695"/>
      <c r="AA8" s="695"/>
    </row>
    <row r="9" spans="1:28" ht="27" customHeight="1">
      <c r="B9" s="182" t="str">
        <f>В!H9</f>
        <v>п.Трудармейский (Кемеровская область - Кузбасс)</v>
      </c>
      <c r="C9" s="81"/>
      <c r="J9" s="2"/>
      <c r="K9" s="2"/>
      <c r="L9" s="2"/>
      <c r="M9" s="2"/>
      <c r="N9" s="2"/>
      <c r="O9" s="2"/>
      <c r="P9" s="2"/>
      <c r="Q9" s="74"/>
      <c r="T9" s="94"/>
      <c r="U9" s="1192" t="s">
        <v>207</v>
      </c>
      <c r="V9" s="1192"/>
      <c r="W9" s="1192"/>
      <c r="X9" s="1192"/>
      <c r="Y9" s="605"/>
      <c r="Z9" s="605"/>
      <c r="AA9" s="605"/>
      <c r="AB9" s="255" t="s">
        <v>3</v>
      </c>
    </row>
    <row r="10" spans="1:28" ht="45" customHeight="1"/>
    <row r="11" spans="1:28" ht="24" customHeight="1">
      <c r="A11" s="900" t="s">
        <v>221</v>
      </c>
      <c r="B11" s="900"/>
      <c r="C11" s="900"/>
      <c r="D11" s="900"/>
      <c r="E11" s="105"/>
      <c r="F11" s="105"/>
      <c r="G11" s="900" t="s">
        <v>217</v>
      </c>
      <c r="H11" s="900"/>
      <c r="I11" s="900"/>
      <c r="J11" s="105"/>
      <c r="K11" s="105"/>
      <c r="L11" s="900" t="s">
        <v>218</v>
      </c>
      <c r="M11" s="900"/>
      <c r="N11" s="900"/>
      <c r="O11" s="105"/>
      <c r="P11" s="105"/>
      <c r="Q11" s="900" t="s">
        <v>208</v>
      </c>
      <c r="R11" s="900"/>
      <c r="S11" s="900"/>
      <c r="T11" s="105"/>
      <c r="U11" s="105"/>
      <c r="V11" s="109" t="s">
        <v>220</v>
      </c>
      <c r="X11" s="109"/>
      <c r="Y11" s="109"/>
    </row>
    <row r="12" spans="1:28" ht="33" customHeight="1" thickBot="1">
      <c r="L12" s="860"/>
      <c r="M12" s="860"/>
      <c r="N12" s="860"/>
    </row>
    <row r="13" spans="1:28" ht="24" customHeight="1">
      <c r="A13" s="59" t="s">
        <v>211</v>
      </c>
      <c r="B13" s="1010" t="s">
        <v>24</v>
      </c>
      <c r="C13" s="835" t="s">
        <v>229</v>
      </c>
      <c r="D13" s="33" t="s">
        <v>197</v>
      </c>
    </row>
    <row r="14" spans="1:28" ht="24" customHeight="1" thickBot="1">
      <c r="A14" s="78" t="s">
        <v>212</v>
      </c>
      <c r="B14" s="1011"/>
      <c r="C14" s="836"/>
      <c r="D14" s="245" t="s">
        <v>219</v>
      </c>
      <c r="G14" s="3"/>
      <c r="H14" s="3"/>
      <c r="I14" s="3"/>
      <c r="Q14" s="860"/>
      <c r="R14" s="860"/>
      <c r="S14" s="860"/>
    </row>
    <row r="15" spans="1:28" ht="30" customHeight="1">
      <c r="A15" s="1240"/>
      <c r="B15" s="1047">
        <v>1</v>
      </c>
      <c r="C15" s="263" t="str">
        <f>В!D11</f>
        <v>ЦЫБЕНОВА Ханда</v>
      </c>
      <c r="D15" s="131" t="str">
        <f>В!G11</f>
        <v>МС</v>
      </c>
      <c r="G15" s="197"/>
      <c r="H15" s="1048">
        <v>1</v>
      </c>
      <c r="I15" s="1195" t="str">
        <f>C15</f>
        <v>ЦЫБЕНОВА Ханда</v>
      </c>
      <c r="L15" s="3"/>
      <c r="M15" s="3"/>
      <c r="N15" s="3"/>
      <c r="Q15" s="860"/>
      <c r="R15" s="860"/>
      <c r="S15" s="860"/>
    </row>
    <row r="16" spans="1:28" ht="30" customHeight="1">
      <c r="A16" s="1238"/>
      <c r="B16" s="1048"/>
      <c r="C16" s="270" t="str">
        <f>В!I11</f>
        <v>Иркутская область - Республика Бурятия</v>
      </c>
      <c r="D16" s="190" t="str">
        <f>В!H11</f>
        <v>26.07.2000</v>
      </c>
      <c r="G16" s="278"/>
      <c r="H16" s="1048"/>
      <c r="I16" s="1196"/>
      <c r="J16" s="25"/>
      <c r="K16" s="22"/>
      <c r="L16" s="201"/>
      <c r="M16" s="1119">
        <v>0</v>
      </c>
      <c r="N16" s="887" t="str">
        <f>IF(M16&gt;0,INDEX(В!$D$11:$D$120,M16+(M16-1),1)," ")</f>
        <v xml:space="preserve"> </v>
      </c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</row>
    <row r="17" spans="1:28" ht="30" customHeight="1">
      <c r="A17" s="1238"/>
      <c r="B17" s="1047">
        <v>2</v>
      </c>
      <c r="C17" s="263" t="str">
        <f>В!D13</f>
        <v>БЕКТИНА Галина</v>
      </c>
      <c r="D17" s="131" t="str">
        <f>В!G13</f>
        <v>КМС</v>
      </c>
      <c r="G17" s="201"/>
      <c r="H17" s="1048">
        <v>2</v>
      </c>
      <c r="I17" s="1195" t="str">
        <f>C17</f>
        <v>БЕКТИНА Галина</v>
      </c>
      <c r="J17" s="34"/>
      <c r="L17" s="201"/>
      <c r="M17" s="1119"/>
      <c r="N17" s="887"/>
      <c r="O17" s="273"/>
      <c r="P17" s="105"/>
      <c r="Q17" s="250"/>
      <c r="R17" s="207"/>
      <c r="S17" s="118"/>
      <c r="T17" s="105"/>
      <c r="U17" s="105"/>
      <c r="V17" s="105"/>
      <c r="W17" s="105"/>
      <c r="X17" s="105"/>
      <c r="Y17" s="105"/>
      <c r="Z17" s="105"/>
      <c r="AA17" s="105"/>
      <c r="AB17" s="105"/>
    </row>
    <row r="18" spans="1:28" ht="30" customHeight="1" thickBot="1">
      <c r="A18" s="1238"/>
      <c r="B18" s="1048"/>
      <c r="C18" s="259" t="str">
        <f>В!I13</f>
        <v>Иркутская область</v>
      </c>
      <c r="D18" s="190" t="str">
        <f>В!H13</f>
        <v>07.12.1998</v>
      </c>
      <c r="G18" s="198"/>
      <c r="H18" s="1084"/>
      <c r="I18" s="1206"/>
      <c r="L18" s="139"/>
      <c r="M18" s="207"/>
      <c r="N18" s="211"/>
      <c r="O18" s="274"/>
      <c r="P18" s="105"/>
      <c r="Q18" s="201"/>
      <c r="R18" s="1119">
        <v>0</v>
      </c>
      <c r="S18" s="887" t="str">
        <f>IF(R18&gt;0,INDEX(В!$D$11:$D$120,R18+(R18-1),1)," ")</f>
        <v xml:space="preserve"> </v>
      </c>
      <c r="T18" s="105"/>
      <c r="U18" s="105"/>
      <c r="V18" s="105"/>
      <c r="W18" s="105"/>
      <c r="X18" s="105"/>
      <c r="Y18" s="105"/>
      <c r="Z18" s="105"/>
      <c r="AA18" s="105"/>
      <c r="AB18" s="105"/>
    </row>
    <row r="19" spans="1:28" ht="30" customHeight="1" thickTop="1">
      <c r="A19" s="1238"/>
      <c r="B19" s="1048">
        <v>3</v>
      </c>
      <c r="C19" s="271" t="str">
        <f>В!D15</f>
        <v>ФЕДОРОВА Анжелика</v>
      </c>
      <c r="D19" s="115" t="str">
        <f>В!G15</f>
        <v>МС</v>
      </c>
      <c r="G19" s="196"/>
      <c r="H19" s="1047">
        <v>3</v>
      </c>
      <c r="I19" s="1202" t="str">
        <f>C19</f>
        <v>ФЕДОРОВА Анжелика</v>
      </c>
      <c r="L19" s="139"/>
      <c r="M19" s="207"/>
      <c r="N19" s="211"/>
      <c r="O19" s="274"/>
      <c r="P19" s="285"/>
      <c r="Q19" s="201"/>
      <c r="R19" s="1119"/>
      <c r="S19" s="887"/>
      <c r="T19" s="273"/>
      <c r="U19" s="105"/>
      <c r="V19" s="105"/>
      <c r="W19" s="105"/>
      <c r="X19" s="105"/>
      <c r="Y19" s="105"/>
      <c r="Z19" s="105"/>
      <c r="AA19" s="105"/>
      <c r="AB19" s="105"/>
    </row>
    <row r="20" spans="1:28" ht="30" customHeight="1">
      <c r="A20" s="1238"/>
      <c r="B20" s="1048"/>
      <c r="C20" s="259" t="str">
        <f>В!I15</f>
        <v>Кемеровская область</v>
      </c>
      <c r="D20" s="190" t="str">
        <f>В!H15</f>
        <v>05.11.1997</v>
      </c>
      <c r="G20" s="278"/>
      <c r="H20" s="1048"/>
      <c r="I20" s="1196"/>
      <c r="J20" s="25"/>
      <c r="K20" s="22"/>
      <c r="L20" s="201"/>
      <c r="M20" s="1119">
        <v>0</v>
      </c>
      <c r="N20" s="887" t="str">
        <f>IF(M20&gt;0,INDEX(В!$D$11:$D$120,M20+(M20-1),1)," ")</f>
        <v xml:space="preserve"> </v>
      </c>
      <c r="O20" s="276"/>
      <c r="P20" s="105"/>
      <c r="Q20" s="139"/>
      <c r="R20" s="207"/>
      <c r="S20" s="211"/>
      <c r="T20" s="286"/>
      <c r="U20" s="105"/>
      <c r="V20" s="105"/>
      <c r="W20" s="105"/>
      <c r="X20" s="105"/>
      <c r="Y20" s="105"/>
      <c r="Z20" s="105"/>
      <c r="AA20" s="105"/>
      <c r="AB20" s="105"/>
    </row>
    <row r="21" spans="1:28" ht="30" customHeight="1">
      <c r="A21" s="1238"/>
      <c r="B21" s="1048">
        <v>4</v>
      </c>
      <c r="C21" s="271" t="str">
        <f>В!D17</f>
        <v>БЕКБАУЛОВА Лучана</v>
      </c>
      <c r="D21" s="115" t="str">
        <f>В!G17</f>
        <v>МС</v>
      </c>
      <c r="G21" s="201"/>
      <c r="H21" s="1048">
        <v>4</v>
      </c>
      <c r="I21" s="1195" t="str">
        <f>C21</f>
        <v>БЕКБАУЛОВА Лучана</v>
      </c>
      <c r="J21" s="34"/>
      <c r="L21" s="201"/>
      <c r="M21" s="1119"/>
      <c r="N21" s="887"/>
      <c r="O21" s="105"/>
      <c r="P21" s="105"/>
      <c r="Q21" s="139"/>
      <c r="R21" s="207"/>
      <c r="S21" s="211"/>
      <c r="T21" s="274"/>
      <c r="U21" s="105"/>
      <c r="V21" s="105"/>
      <c r="W21" s="105"/>
      <c r="X21" s="105"/>
      <c r="Y21" s="105"/>
      <c r="Z21" s="105"/>
      <c r="AA21" s="105"/>
      <c r="AB21" s="105"/>
    </row>
    <row r="22" spans="1:28" ht="30" customHeight="1">
      <c r="A22" s="1238"/>
      <c r="B22" s="1048"/>
      <c r="C22" s="272" t="str">
        <f>В!I17</f>
        <v>Кемеровская область</v>
      </c>
      <c r="D22" s="190" t="str">
        <f>В!H17</f>
        <v>10.07.2002</v>
      </c>
      <c r="G22" s="278"/>
      <c r="H22" s="1048"/>
      <c r="I22" s="1196"/>
      <c r="L22" s="139"/>
      <c r="M22" s="207"/>
      <c r="N22" s="211"/>
      <c r="O22" s="105"/>
      <c r="P22" s="105"/>
      <c r="Q22" s="139"/>
      <c r="R22" s="207"/>
      <c r="S22" s="211"/>
      <c r="T22" s="274"/>
      <c r="U22" s="105"/>
      <c r="V22" s="139"/>
      <c r="W22" s="207"/>
      <c r="X22" s="211"/>
      <c r="Y22" s="105"/>
      <c r="Z22" s="105"/>
      <c r="AA22" s="900"/>
      <c r="AB22" s="900"/>
    </row>
    <row r="23" spans="1:28" ht="30" customHeight="1">
      <c r="A23" s="1238"/>
      <c r="B23" s="1048">
        <v>5</v>
      </c>
      <c r="C23" s="263" t="str">
        <f>В!D19</f>
        <v>ТЮМЕРЕКОВА Мария</v>
      </c>
      <c r="D23" s="131" t="str">
        <f>В!G19</f>
        <v>МСМК</v>
      </c>
      <c r="G23" s="139"/>
      <c r="H23" s="219"/>
      <c r="I23" s="300"/>
      <c r="L23" s="139"/>
      <c r="M23" s="207"/>
      <c r="N23" s="211"/>
      <c r="O23" s="105"/>
      <c r="P23" s="105"/>
      <c r="Q23" s="139"/>
      <c r="R23" s="207"/>
      <c r="S23" s="211"/>
      <c r="T23" s="274"/>
      <c r="U23" s="291"/>
      <c r="V23" s="201"/>
      <c r="W23" s="1119">
        <v>0</v>
      </c>
      <c r="X23" s="887" t="str">
        <f>IF(W23&gt;0,INDEX(В!$D$11:$D$120,W23+(W23-1),1)," ")</f>
        <v xml:space="preserve"> </v>
      </c>
      <c r="Y23" s="105"/>
      <c r="Z23" s="105"/>
      <c r="AA23" s="105"/>
      <c r="AB23" s="105"/>
    </row>
    <row r="24" spans="1:28" ht="30" customHeight="1">
      <c r="A24" s="1238"/>
      <c r="B24" s="1048"/>
      <c r="C24" s="259" t="str">
        <f>В!I19</f>
        <v>Кемеровская область - Свердловская область</v>
      </c>
      <c r="D24" s="190" t="str">
        <f>В!H19</f>
        <v>12.08.2000</v>
      </c>
      <c r="E24" s="25"/>
      <c r="F24" s="22"/>
      <c r="G24" s="201"/>
      <c r="H24" s="1119">
        <v>0</v>
      </c>
      <c r="I24" s="887" t="str">
        <f>IF(H24&gt;0,INDEX(В!$D$11:$D$120,H24+(H24-1),1)," ")</f>
        <v xml:space="preserve"> </v>
      </c>
      <c r="L24" s="139"/>
      <c r="M24" s="207"/>
      <c r="N24" s="211"/>
      <c r="O24" s="105"/>
      <c r="P24" s="105"/>
      <c r="Q24" s="83"/>
      <c r="R24" s="105"/>
      <c r="S24" s="164"/>
      <c r="T24" s="274"/>
      <c r="U24" s="105"/>
      <c r="V24" s="201"/>
      <c r="W24" s="1119"/>
      <c r="X24" s="887"/>
      <c r="Y24" s="273"/>
      <c r="Z24" s="105"/>
      <c r="AA24" s="105"/>
      <c r="AB24" s="105"/>
    </row>
    <row r="25" spans="1:28" ht="30" customHeight="1">
      <c r="A25" s="1238"/>
      <c r="B25" s="1048">
        <v>6</v>
      </c>
      <c r="C25" s="263" t="str">
        <f>В!D21</f>
        <v>БОЙДОЕВА Даяна</v>
      </c>
      <c r="D25" s="131" t="str">
        <f>В!G21</f>
        <v>КМС</v>
      </c>
      <c r="E25" s="34"/>
      <c r="G25" s="201"/>
      <c r="H25" s="1119"/>
      <c r="I25" s="887"/>
      <c r="J25" s="273"/>
      <c r="K25" s="105"/>
      <c r="L25" s="250"/>
      <c r="M25" s="207"/>
      <c r="N25" s="118"/>
      <c r="O25" s="105"/>
      <c r="P25" s="105"/>
      <c r="Q25" s="139"/>
      <c r="R25" s="207"/>
      <c r="S25" s="211"/>
      <c r="T25" s="274"/>
      <c r="U25" s="105"/>
      <c r="V25" s="105"/>
      <c r="W25" s="105"/>
      <c r="X25" s="164"/>
      <c r="Y25" s="274"/>
      <c r="Z25" s="105"/>
      <c r="AA25" s="105"/>
      <c r="AB25" s="105"/>
    </row>
    <row r="26" spans="1:28" ht="30" customHeight="1">
      <c r="A26" s="1239"/>
      <c r="B26" s="1048"/>
      <c r="C26" s="259" t="str">
        <f>В!I21</f>
        <v>Кемеровская область</v>
      </c>
      <c r="D26" s="190" t="str">
        <f>В!H21</f>
        <v>09.10.2002</v>
      </c>
      <c r="G26" s="284"/>
      <c r="H26" s="219"/>
      <c r="I26" s="300"/>
      <c r="J26" s="274"/>
      <c r="K26" s="105"/>
      <c r="L26" s="201"/>
      <c r="M26" s="1119">
        <v>0</v>
      </c>
      <c r="N26" s="887" t="str">
        <f>IF(M26&gt;0,INDEX(В!$D$11:$D$120,M26+(M26-1),1)," ")</f>
        <v xml:space="preserve"> </v>
      </c>
      <c r="O26" s="105"/>
      <c r="P26" s="105"/>
      <c r="Q26" s="139"/>
      <c r="R26" s="207"/>
      <c r="S26" s="211"/>
      <c r="T26" s="274"/>
      <c r="U26" s="105"/>
      <c r="V26" s="105"/>
      <c r="W26" s="105"/>
      <c r="X26" s="164"/>
      <c r="Y26" s="274"/>
      <c r="Z26" s="105"/>
      <c r="AA26" s="105"/>
      <c r="AB26" s="105"/>
    </row>
    <row r="27" spans="1:28" ht="30" customHeight="1">
      <c r="A27" s="266"/>
      <c r="B27" s="1048">
        <v>7</v>
      </c>
      <c r="C27" s="271" t="str">
        <f>В!D23</f>
        <v>РЯБКО Ирина</v>
      </c>
      <c r="D27" s="115" t="str">
        <f>В!G23</f>
        <v>КМС</v>
      </c>
      <c r="G27" s="139"/>
      <c r="H27" s="219"/>
      <c r="I27" s="300"/>
      <c r="J27" s="274"/>
      <c r="K27" s="285"/>
      <c r="L27" s="201"/>
      <c r="M27" s="1119"/>
      <c r="N27" s="887"/>
      <c r="O27" s="273"/>
      <c r="P27" s="105"/>
      <c r="Q27" s="105"/>
      <c r="R27" s="105"/>
      <c r="S27" s="105"/>
      <c r="T27" s="274"/>
      <c r="U27" s="105"/>
      <c r="V27" s="105"/>
      <c r="W27" s="105"/>
      <c r="X27" s="164"/>
      <c r="Y27" s="274"/>
      <c r="Z27" s="105"/>
      <c r="AA27" s="105"/>
      <c r="AB27" s="105"/>
    </row>
    <row r="28" spans="1:28" ht="30" customHeight="1">
      <c r="A28" s="267"/>
      <c r="B28" s="1048"/>
      <c r="C28" s="259" t="str">
        <f>В!I23</f>
        <v>Красноярский край</v>
      </c>
      <c r="D28" s="190" t="str">
        <f>В!H23</f>
        <v>07.10.2003</v>
      </c>
      <c r="E28" s="25"/>
      <c r="F28" s="22"/>
      <c r="G28" s="201"/>
      <c r="H28" s="1119">
        <v>0</v>
      </c>
      <c r="I28" s="887" t="str">
        <f>IF(H28&gt;0,INDEX(В!$D$11:$D$120,H28+(H28-1),1)," ")</f>
        <v xml:space="preserve"> </v>
      </c>
      <c r="J28" s="276"/>
      <c r="K28" s="105"/>
      <c r="L28" s="139"/>
      <c r="M28" s="207"/>
      <c r="N28" s="211"/>
      <c r="O28" s="286"/>
      <c r="P28" s="105"/>
      <c r="Q28" s="105"/>
      <c r="R28" s="105"/>
      <c r="S28" s="105"/>
      <c r="T28" s="274"/>
      <c r="U28" s="105"/>
      <c r="V28" s="105"/>
      <c r="W28" s="105"/>
      <c r="X28" s="164"/>
      <c r="Y28" s="274"/>
      <c r="Z28" s="105"/>
      <c r="AA28" s="105"/>
      <c r="AB28" s="105"/>
    </row>
    <row r="29" spans="1:28" ht="30" customHeight="1">
      <c r="A29" s="266"/>
      <c r="B29" s="1048">
        <v>8</v>
      </c>
      <c r="C29" s="271" t="str">
        <f>В!D25</f>
        <v>ДАРЖАА Алдынай</v>
      </c>
      <c r="D29" s="115" t="str">
        <f>В!G25</f>
        <v>КМС</v>
      </c>
      <c r="E29" s="34"/>
      <c r="G29" s="201"/>
      <c r="H29" s="1119"/>
      <c r="I29" s="887"/>
      <c r="L29" s="139"/>
      <c r="M29" s="207"/>
      <c r="N29" s="211"/>
      <c r="O29" s="274"/>
      <c r="P29" s="105"/>
      <c r="Q29" s="105"/>
      <c r="R29" s="105"/>
      <c r="S29" s="105"/>
      <c r="T29" s="274"/>
      <c r="U29" s="105"/>
      <c r="V29" s="105"/>
      <c r="W29" s="109"/>
      <c r="X29" s="298"/>
      <c r="Y29" s="274"/>
      <c r="Z29" s="105"/>
      <c r="AA29" s="105"/>
      <c r="AB29" s="105"/>
    </row>
    <row r="30" spans="1:28" ht="30" customHeight="1">
      <c r="A30" s="267"/>
      <c r="B30" s="1048"/>
      <c r="C30" s="259" t="str">
        <f>В!I25</f>
        <v>Республика Тыва</v>
      </c>
      <c r="D30" s="190" t="str">
        <f>В!H25</f>
        <v>24.03.2000</v>
      </c>
      <c r="G30" s="139"/>
      <c r="H30" s="207"/>
      <c r="I30" s="211"/>
      <c r="L30" s="139"/>
      <c r="M30" s="207"/>
      <c r="N30" s="211"/>
      <c r="O30" s="274"/>
      <c r="P30" s="105"/>
      <c r="Q30" s="201"/>
      <c r="R30" s="965">
        <v>0</v>
      </c>
      <c r="S30" s="1204" t="str">
        <f>IF(R30&gt;0,INDEX(В!$D$11:$D$120,R30+(R30-1),1)," ")</f>
        <v xml:space="preserve"> </v>
      </c>
      <c r="T30" s="287"/>
      <c r="U30" s="105"/>
      <c r="V30" s="105"/>
      <c r="W30" s="207"/>
      <c r="X30" s="299"/>
      <c r="Y30" s="274"/>
      <c r="Z30" s="105"/>
      <c r="AA30" s="105"/>
      <c r="AB30" s="105"/>
    </row>
    <row r="31" spans="1:28" ht="30" customHeight="1">
      <c r="A31" s="230"/>
      <c r="B31" s="1048">
        <v>9</v>
      </c>
      <c r="C31" s="271" t="str">
        <f>В!D27</f>
        <v>САГАЛАКОВА Алена</v>
      </c>
      <c r="D31" s="115" t="str">
        <f>В!G27</f>
        <v>КМС</v>
      </c>
      <c r="G31" s="139"/>
      <c r="H31" s="207"/>
      <c r="I31" s="211"/>
      <c r="L31" s="139"/>
      <c r="M31" s="207"/>
      <c r="N31" s="211"/>
      <c r="O31" s="274"/>
      <c r="P31" s="285"/>
      <c r="Q31" s="201"/>
      <c r="R31" s="1001"/>
      <c r="S31" s="1205"/>
      <c r="T31" s="105"/>
      <c r="U31" s="105"/>
      <c r="V31" s="105"/>
      <c r="W31" s="207"/>
      <c r="X31" s="299"/>
      <c r="Y31" s="274"/>
      <c r="Z31" s="105"/>
      <c r="AA31" s="105"/>
      <c r="AB31" s="105"/>
    </row>
    <row r="32" spans="1:28" ht="30" customHeight="1">
      <c r="A32" s="267"/>
      <c r="B32" s="1048"/>
      <c r="C32" s="259" t="str">
        <f>В!I27</f>
        <v>Республика Хакасия</v>
      </c>
      <c r="D32" s="190" t="str">
        <f>В!H27</f>
        <v>24.04.2002</v>
      </c>
      <c r="E32" s="25"/>
      <c r="F32" s="22"/>
      <c r="G32" s="201"/>
      <c r="H32" s="1119">
        <v>0</v>
      </c>
      <c r="I32" s="887" t="str">
        <f>IF(H32&gt;0,INDEX(В!$D$11:$D$120,H32+(H32-1),1)," ")</f>
        <v xml:space="preserve"> </v>
      </c>
      <c r="L32" s="139"/>
      <c r="M32" s="207"/>
      <c r="N32" s="211"/>
      <c r="O32" s="274"/>
      <c r="P32" s="105"/>
      <c r="Q32" s="105"/>
      <c r="R32" s="105"/>
      <c r="S32" s="164"/>
      <c r="T32" s="105"/>
      <c r="U32" s="105"/>
      <c r="V32" s="105"/>
      <c r="W32" s="105"/>
      <c r="X32" s="164"/>
      <c r="Y32" s="274"/>
      <c r="Z32" s="105"/>
      <c r="AA32" s="105"/>
      <c r="AB32" s="105"/>
    </row>
    <row r="33" spans="1:28" ht="30" customHeight="1">
      <c r="A33" s="266"/>
      <c r="B33" s="1048">
        <v>10</v>
      </c>
      <c r="C33" s="271" t="str">
        <f>В!D29</f>
        <v>БУДЕГЕЧИ Снежана</v>
      </c>
      <c r="D33" s="115" t="str">
        <f>В!G29</f>
        <v>КМС</v>
      </c>
      <c r="E33" s="34"/>
      <c r="G33" s="201"/>
      <c r="H33" s="1119"/>
      <c r="I33" s="887"/>
      <c r="J33" s="273"/>
      <c r="K33" s="105"/>
      <c r="L33" s="250"/>
      <c r="M33" s="207"/>
      <c r="N33" s="118"/>
      <c r="O33" s="274"/>
      <c r="P33" s="105"/>
      <c r="Q33" s="105"/>
      <c r="R33" s="105"/>
      <c r="S33" s="164"/>
      <c r="T33" s="105"/>
      <c r="U33" s="105"/>
      <c r="V33" s="105"/>
      <c r="W33" s="105"/>
      <c r="X33" s="164"/>
      <c r="Y33" s="274"/>
      <c r="Z33" s="105"/>
      <c r="AA33" s="109"/>
      <c r="AB33" s="109"/>
    </row>
    <row r="34" spans="1:28" ht="30" customHeight="1">
      <c r="A34" s="267"/>
      <c r="B34" s="1048"/>
      <c r="C34" s="259" t="str">
        <f>В!I29</f>
        <v>Республика Хакасия</v>
      </c>
      <c r="D34" s="190" t="str">
        <f>В!H29</f>
        <v>23.12.2004</v>
      </c>
      <c r="G34" s="139"/>
      <c r="H34" s="207"/>
      <c r="I34" s="211"/>
      <c r="J34" s="274"/>
      <c r="K34" s="105"/>
      <c r="L34" s="201"/>
      <c r="M34" s="1119">
        <v>0</v>
      </c>
      <c r="N34" s="887" t="str">
        <f>IF(M34&gt;0,INDEX(В!$D$11:$D$120,M34+(M34-1),1)," ")</f>
        <v xml:space="preserve"> </v>
      </c>
      <c r="O34" s="287"/>
      <c r="P34" s="105"/>
      <c r="Q34" s="105"/>
      <c r="R34" s="105"/>
      <c r="S34" s="164"/>
      <c r="T34" s="105"/>
      <c r="U34" s="105"/>
      <c r="V34" s="105"/>
      <c r="W34" s="105"/>
      <c r="X34" s="164"/>
      <c r="Y34" s="304"/>
      <c r="Z34" s="105"/>
      <c r="AA34" s="207"/>
      <c r="AB34" s="211"/>
    </row>
    <row r="35" spans="1:28" ht="30" customHeight="1">
      <c r="A35" s="266"/>
      <c r="B35" s="1048">
        <v>11</v>
      </c>
      <c r="C35" s="271" t="str">
        <f>В!D31</f>
        <v>АБРАМОВА Нина</v>
      </c>
      <c r="D35" s="115" t="str">
        <f>В!G31</f>
        <v>КМС</v>
      </c>
      <c r="G35" s="139"/>
      <c r="H35" s="207"/>
      <c r="I35" s="211"/>
      <c r="J35" s="274"/>
      <c r="K35" s="285"/>
      <c r="L35" s="201"/>
      <c r="M35" s="1119"/>
      <c r="N35" s="887"/>
      <c r="O35" s="105"/>
      <c r="P35" s="105"/>
      <c r="Q35" s="83"/>
      <c r="R35" s="105"/>
      <c r="S35" s="164"/>
      <c r="T35" s="105"/>
      <c r="U35" s="105"/>
      <c r="V35" s="105"/>
      <c r="W35" s="105"/>
      <c r="X35" s="164"/>
      <c r="Y35" s="274"/>
      <c r="Z35" s="105"/>
      <c r="AA35" s="207"/>
      <c r="AB35" s="211"/>
    </row>
    <row r="36" spans="1:28" ht="30" customHeight="1">
      <c r="A36" s="267"/>
      <c r="B36" s="1048"/>
      <c r="C36" s="259" t="str">
        <f>В!I31</f>
        <v>Республика Хакасия</v>
      </c>
      <c r="D36" s="190" t="str">
        <f>В!H31</f>
        <v>13.06.2001</v>
      </c>
      <c r="E36" s="25"/>
      <c r="F36" s="22"/>
      <c r="G36" s="201"/>
      <c r="H36" s="1119">
        <v>0</v>
      </c>
      <c r="I36" s="887" t="str">
        <f>IF(H36&gt;0,INDEX(В!$D$11:$D$120,H36+(H36-1),1)," ")</f>
        <v xml:space="preserve"> </v>
      </c>
      <c r="J36" s="276"/>
      <c r="K36" s="105"/>
      <c r="L36" s="139"/>
      <c r="M36" s="207"/>
      <c r="N36" s="211"/>
      <c r="O36" s="288"/>
      <c r="P36" s="105"/>
      <c r="Q36" s="83"/>
      <c r="R36" s="105"/>
      <c r="S36" s="164"/>
      <c r="T36" s="288"/>
      <c r="U36" s="105"/>
      <c r="V36" s="105"/>
      <c r="W36" s="105"/>
      <c r="X36" s="164"/>
      <c r="Y36" s="274"/>
      <c r="Z36" s="105"/>
      <c r="AA36" s="105"/>
      <c r="AB36" s="105"/>
    </row>
    <row r="37" spans="1:28" ht="30" customHeight="1" thickBot="1">
      <c r="A37" s="266"/>
      <c r="B37" s="1048">
        <v>12</v>
      </c>
      <c r="C37" s="263" t="str">
        <f>В!D33</f>
        <v>ЧЕПСАРАКОВА Валерия</v>
      </c>
      <c r="D37" s="115" t="str">
        <f>В!G33</f>
        <v>МСМК</v>
      </c>
      <c r="E37" s="34"/>
      <c r="G37" s="201"/>
      <c r="H37" s="1119"/>
      <c r="I37" s="887"/>
      <c r="L37" s="139"/>
      <c r="M37" s="207"/>
      <c r="N37" s="211"/>
      <c r="O37" s="105"/>
      <c r="P37" s="105"/>
      <c r="Q37" s="83"/>
      <c r="R37" s="105"/>
      <c r="S37" s="164"/>
      <c r="T37" s="105"/>
      <c r="U37" s="105"/>
      <c r="V37" s="105"/>
      <c r="W37" s="105"/>
      <c r="X37" s="164"/>
      <c r="Y37" s="274"/>
      <c r="Z37" s="105"/>
      <c r="AA37" s="900" t="s">
        <v>204</v>
      </c>
      <c r="AB37" s="900"/>
    </row>
    <row r="38" spans="1:28" ht="30" customHeight="1">
      <c r="A38" s="267"/>
      <c r="B38" s="1048"/>
      <c r="C38" s="259" t="str">
        <f>В!I33</f>
        <v>Республика Хакасия</v>
      </c>
      <c r="D38" s="190" t="str">
        <f>В!H33</f>
        <v>31.01.1989</v>
      </c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21"/>
      <c r="X38" s="297"/>
      <c r="Y38" s="305"/>
      <c r="Z38" s="290"/>
      <c r="AA38" s="1137">
        <v>0</v>
      </c>
      <c r="AB38" s="1139" t="str">
        <f>IF(AA38&gt;0,INDEX(В!$D$11:$D$120,AA38+(AA38-1),1)," ")</f>
        <v xml:space="preserve"> </v>
      </c>
    </row>
    <row r="39" spans="1:28" ht="30" customHeight="1" thickBot="1">
      <c r="A39" s="266"/>
      <c r="B39" s="1048">
        <v>13</v>
      </c>
      <c r="C39" s="271" t="str">
        <f>В!D35</f>
        <v>ФИО13</v>
      </c>
      <c r="D39" s="115" t="str">
        <f>В!G35</f>
        <v>р13</v>
      </c>
      <c r="G39" s="139"/>
      <c r="H39" s="207"/>
      <c r="I39" s="211"/>
      <c r="L39" s="139"/>
      <c r="M39" s="207"/>
      <c r="N39" s="211"/>
      <c r="O39" s="105"/>
      <c r="P39" s="105"/>
      <c r="Q39" s="83"/>
      <c r="R39" s="105"/>
      <c r="S39" s="164"/>
      <c r="T39" s="105"/>
      <c r="U39" s="105"/>
      <c r="V39" s="105"/>
      <c r="W39" s="105"/>
      <c r="X39" s="164"/>
      <c r="Y39" s="274"/>
      <c r="Z39" s="105"/>
      <c r="AA39" s="1138"/>
      <c r="AB39" s="1140"/>
    </row>
    <row r="40" spans="1:28" ht="30" customHeight="1">
      <c r="A40" s="267"/>
      <c r="B40" s="1048"/>
      <c r="C40" s="259" t="str">
        <f>В!I35</f>
        <v>город13</v>
      </c>
      <c r="D40" s="190" t="str">
        <f>В!H35</f>
        <v>дата13</v>
      </c>
      <c r="E40" s="25"/>
      <c r="F40" s="22"/>
      <c r="G40" s="201"/>
      <c r="H40" s="1119">
        <v>0</v>
      </c>
      <c r="I40" s="887" t="str">
        <f>IF(H40&gt;0,INDEX(В!$D$11:$D$120,H40+(H40-1),1)," ")</f>
        <v xml:space="preserve"> </v>
      </c>
      <c r="L40" s="139"/>
      <c r="M40" s="207"/>
      <c r="N40" s="211"/>
      <c r="O40" s="105"/>
      <c r="P40" s="105"/>
      <c r="Q40" s="139"/>
      <c r="R40" s="207"/>
      <c r="S40" s="211"/>
      <c r="T40" s="105"/>
      <c r="U40" s="105"/>
      <c r="V40" s="250"/>
      <c r="W40" s="207"/>
      <c r="X40" s="211"/>
      <c r="Y40" s="274"/>
      <c r="Z40" s="105"/>
      <c r="AA40" s="105"/>
      <c r="AB40" s="105"/>
    </row>
    <row r="41" spans="1:28" ht="30" customHeight="1">
      <c r="A41" s="266"/>
      <c r="B41" s="1048">
        <v>14</v>
      </c>
      <c r="C41" s="271" t="str">
        <f>В!D37</f>
        <v>ФИО14</v>
      </c>
      <c r="D41" s="115" t="str">
        <f>В!G37</f>
        <v>р14</v>
      </c>
      <c r="E41" s="34"/>
      <c r="G41" s="201"/>
      <c r="H41" s="1119"/>
      <c r="I41" s="887"/>
      <c r="J41" s="273"/>
      <c r="K41" s="105"/>
      <c r="L41" s="250"/>
      <c r="M41" s="207"/>
      <c r="N41" s="118"/>
      <c r="O41" s="105"/>
      <c r="P41" s="105"/>
      <c r="Q41" s="139"/>
      <c r="R41" s="207"/>
      <c r="S41" s="211"/>
      <c r="T41" s="105"/>
      <c r="U41" s="105"/>
      <c r="V41" s="250"/>
      <c r="W41" s="207"/>
      <c r="X41" s="211"/>
      <c r="Y41" s="274"/>
      <c r="Z41" s="105"/>
      <c r="AA41" s="105"/>
      <c r="AB41" s="105"/>
    </row>
    <row r="42" spans="1:28" ht="30" customHeight="1">
      <c r="A42" s="267"/>
      <c r="B42" s="1051"/>
      <c r="C42" s="258" t="str">
        <f>В!I37</f>
        <v>город14</v>
      </c>
      <c r="D42" s="244" t="str">
        <f>В!H37</f>
        <v>дата14</v>
      </c>
      <c r="G42" s="139"/>
      <c r="H42" s="207"/>
      <c r="I42" s="211"/>
      <c r="J42" s="274"/>
      <c r="K42" s="105"/>
      <c r="L42" s="201"/>
      <c r="M42" s="1119">
        <v>0</v>
      </c>
      <c r="N42" s="887" t="str">
        <f>IF(M42&gt;0,INDEX(В!$D$11:$D$120,M42+(M42-1),1)," ")</f>
        <v xml:space="preserve"> </v>
      </c>
      <c r="O42" s="105"/>
      <c r="P42" s="105"/>
      <c r="Q42" s="139"/>
      <c r="R42" s="207"/>
      <c r="S42" s="211"/>
      <c r="T42" s="105"/>
      <c r="U42" s="105"/>
      <c r="V42" s="250"/>
      <c r="W42" s="207"/>
      <c r="X42" s="211"/>
      <c r="Y42" s="274"/>
      <c r="Z42" s="105"/>
      <c r="AA42" s="105"/>
      <c r="AB42" s="105"/>
    </row>
    <row r="43" spans="1:28" ht="30" customHeight="1">
      <c r="A43" s="266"/>
      <c r="B43" s="1051">
        <v>15</v>
      </c>
      <c r="C43" s="271" t="str">
        <f>В!D39</f>
        <v>ФИО15</v>
      </c>
      <c r="D43" s="115" t="str">
        <f>В!G39</f>
        <v>р15</v>
      </c>
      <c r="G43" s="139"/>
      <c r="H43" s="207"/>
      <c r="I43" s="211"/>
      <c r="J43" s="274"/>
      <c r="K43" s="285"/>
      <c r="L43" s="201"/>
      <c r="M43" s="1119"/>
      <c r="N43" s="887"/>
      <c r="O43" s="273"/>
      <c r="P43" s="105"/>
      <c r="Q43" s="105"/>
      <c r="R43" s="105"/>
      <c r="S43" s="105"/>
      <c r="T43" s="105"/>
      <c r="U43" s="105"/>
      <c r="V43" s="250"/>
      <c r="W43" s="207"/>
      <c r="X43" s="211"/>
      <c r="Y43" s="274"/>
      <c r="Z43" s="105"/>
      <c r="AA43" s="105"/>
      <c r="AB43" s="105"/>
    </row>
    <row r="44" spans="1:28" ht="30" customHeight="1">
      <c r="A44" s="267"/>
      <c r="B44" s="1047"/>
      <c r="C44" s="259" t="str">
        <f>В!I39</f>
        <v>город15</v>
      </c>
      <c r="D44" s="190" t="str">
        <f>В!H39</f>
        <v>дата15</v>
      </c>
      <c r="E44" s="25"/>
      <c r="F44" s="22"/>
      <c r="G44" s="201"/>
      <c r="H44" s="1119">
        <v>0</v>
      </c>
      <c r="I44" s="887" t="str">
        <f>IF(H44&gt;0,INDEX(В!$D$11:$D$120,H44+(H44-1),1)," ")</f>
        <v xml:space="preserve"> </v>
      </c>
      <c r="J44" s="276"/>
      <c r="K44" s="105"/>
      <c r="L44" s="139"/>
      <c r="M44" s="207"/>
      <c r="N44" s="211"/>
      <c r="O44" s="286"/>
      <c r="P44" s="105"/>
      <c r="Q44" s="105"/>
      <c r="R44" s="105"/>
      <c r="S44" s="105"/>
      <c r="T44" s="105"/>
      <c r="U44" s="105"/>
      <c r="V44" s="250"/>
      <c r="W44" s="207"/>
      <c r="X44" s="211"/>
      <c r="Y44" s="274"/>
      <c r="Z44" s="105"/>
      <c r="AA44" s="105"/>
      <c r="AB44" s="105"/>
    </row>
    <row r="45" spans="1:28" ht="30" customHeight="1">
      <c r="A45" s="197"/>
      <c r="B45" s="1048">
        <v>16</v>
      </c>
      <c r="C45" s="271" t="str">
        <f>В!D41</f>
        <v>ФИО16</v>
      </c>
      <c r="D45" s="115" t="str">
        <f>В!G41</f>
        <v>р16</v>
      </c>
      <c r="E45" s="34"/>
      <c r="G45" s="201"/>
      <c r="H45" s="1119"/>
      <c r="I45" s="887"/>
      <c r="L45" s="139"/>
      <c r="M45" s="207"/>
      <c r="N45" s="211"/>
      <c r="O45" s="274"/>
      <c r="P45" s="105"/>
      <c r="Q45" s="105"/>
      <c r="R45" s="105"/>
      <c r="S45" s="105"/>
      <c r="T45" s="105"/>
      <c r="U45" s="105"/>
      <c r="V45" s="250"/>
      <c r="W45" s="207"/>
      <c r="X45" s="211"/>
      <c r="Y45" s="274"/>
      <c r="Z45" s="105"/>
      <c r="AA45" s="105"/>
      <c r="AB45" s="105"/>
    </row>
    <row r="46" spans="1:28" ht="30" customHeight="1">
      <c r="A46" s="184"/>
      <c r="B46" s="1048"/>
      <c r="C46" s="259" t="str">
        <f>В!I41</f>
        <v>город16</v>
      </c>
      <c r="D46" s="190" t="str">
        <f>В!H41</f>
        <v>дата16</v>
      </c>
      <c r="G46" s="139"/>
      <c r="H46" s="207"/>
      <c r="I46" s="211"/>
      <c r="L46" s="139"/>
      <c r="M46" s="207"/>
      <c r="N46" s="211"/>
      <c r="O46" s="274"/>
      <c r="P46" s="105"/>
      <c r="Q46" s="201"/>
      <c r="R46" s="965">
        <v>0</v>
      </c>
      <c r="S46" s="1204" t="str">
        <f>IF(R46&gt;0,INDEX(В!$D$11:$D$120,R46+(R46-1),1)," ")</f>
        <v xml:space="preserve"> </v>
      </c>
      <c r="T46" s="105"/>
      <c r="U46" s="105"/>
      <c r="V46" s="250"/>
      <c r="W46" s="207"/>
      <c r="X46" s="211"/>
      <c r="Y46" s="274"/>
      <c r="Z46" s="105"/>
      <c r="AA46" s="105"/>
      <c r="AB46" s="105"/>
    </row>
    <row r="47" spans="1:28" ht="30" customHeight="1">
      <c r="A47" s="196"/>
      <c r="B47" s="1047">
        <v>17</v>
      </c>
      <c r="C47" s="263" t="str">
        <f>В!D43</f>
        <v>ФИО17</v>
      </c>
      <c r="D47" s="131" t="str">
        <f>В!G43</f>
        <v>р17</v>
      </c>
      <c r="G47" s="139"/>
      <c r="H47" s="207"/>
      <c r="I47" s="211"/>
      <c r="L47" s="139"/>
      <c r="M47" s="207"/>
      <c r="N47" s="211"/>
      <c r="O47" s="274"/>
      <c r="P47" s="285"/>
      <c r="Q47" s="201"/>
      <c r="R47" s="1001"/>
      <c r="S47" s="1205"/>
      <c r="T47" s="273"/>
      <c r="U47" s="105"/>
      <c r="V47" s="250"/>
      <c r="W47" s="207"/>
      <c r="X47" s="211"/>
      <c r="Y47" s="274"/>
      <c r="Z47" s="105"/>
      <c r="AA47" s="105"/>
      <c r="AB47" s="105"/>
    </row>
    <row r="48" spans="1:28" ht="30" customHeight="1">
      <c r="A48" s="184"/>
      <c r="B48" s="1048"/>
      <c r="C48" s="259" t="str">
        <f>В!I43</f>
        <v>город17</v>
      </c>
      <c r="D48" s="190" t="str">
        <f>В!H43</f>
        <v>дата17</v>
      </c>
      <c r="E48" s="25"/>
      <c r="F48" s="22"/>
      <c r="G48" s="201"/>
      <c r="H48" s="1119">
        <v>0</v>
      </c>
      <c r="I48" s="887" t="str">
        <f>IF(H48&gt;0,INDEX(В!$D$11:$D$120,H48+(H48-1),1)," ")</f>
        <v xml:space="preserve"> </v>
      </c>
      <c r="L48" s="139"/>
      <c r="M48" s="207"/>
      <c r="N48" s="211"/>
      <c r="O48" s="274"/>
      <c r="P48" s="105"/>
      <c r="Q48" s="105"/>
      <c r="R48" s="105"/>
      <c r="S48" s="164"/>
      <c r="T48" s="274"/>
      <c r="U48" s="105"/>
      <c r="V48" s="250"/>
      <c r="W48" s="207"/>
      <c r="X48" s="211"/>
      <c r="Y48" s="274"/>
      <c r="Z48" s="105"/>
      <c r="AA48" s="105"/>
      <c r="AB48" s="105"/>
    </row>
    <row r="49" spans="1:28" ht="30" customHeight="1">
      <c r="A49" s="197"/>
      <c r="B49" s="1048">
        <v>18</v>
      </c>
      <c r="C49" s="263" t="str">
        <f>В!D45</f>
        <v>ФИО18</v>
      </c>
      <c r="D49" s="131" t="str">
        <f>В!G45</f>
        <v>р18</v>
      </c>
      <c r="E49" s="34"/>
      <c r="G49" s="201"/>
      <c r="H49" s="1119"/>
      <c r="I49" s="887"/>
      <c r="J49" s="273"/>
      <c r="K49" s="105"/>
      <c r="L49" s="250"/>
      <c r="M49" s="207"/>
      <c r="N49" s="118"/>
      <c r="O49" s="274"/>
      <c r="P49" s="105"/>
      <c r="Q49" s="105"/>
      <c r="R49" s="105"/>
      <c r="S49" s="164"/>
      <c r="T49" s="274"/>
      <c r="U49" s="105"/>
      <c r="V49" s="250"/>
      <c r="W49" s="207"/>
      <c r="X49" s="211"/>
      <c r="Y49" s="274"/>
      <c r="Z49" s="105"/>
      <c r="AA49" s="105"/>
      <c r="AB49" s="105"/>
    </row>
    <row r="50" spans="1:28" ht="30" customHeight="1">
      <c r="A50" s="184"/>
      <c r="B50" s="1048"/>
      <c r="C50" s="259" t="str">
        <f>В!I45</f>
        <v>город18</v>
      </c>
      <c r="D50" s="190" t="str">
        <f>В!H45</f>
        <v>дата18</v>
      </c>
      <c r="G50" s="139"/>
      <c r="H50" s="207"/>
      <c r="I50" s="211"/>
      <c r="J50" s="274"/>
      <c r="K50" s="105"/>
      <c r="L50" s="201"/>
      <c r="M50" s="1119">
        <v>0</v>
      </c>
      <c r="N50" s="887" t="str">
        <f>IF(M50&gt;0,INDEX(В!$D$11:$D$120,M50+(M50-1),1)," ")</f>
        <v xml:space="preserve"> </v>
      </c>
      <c r="O50" s="287"/>
      <c r="P50" s="105"/>
      <c r="Q50" s="105"/>
      <c r="R50" s="105"/>
      <c r="S50" s="164"/>
      <c r="T50" s="274"/>
      <c r="U50" s="105"/>
      <c r="V50" s="139"/>
      <c r="W50" s="207"/>
      <c r="X50" s="211"/>
      <c r="Y50" s="274"/>
      <c r="Z50" s="105"/>
      <c r="AA50" s="105"/>
      <c r="AB50" s="105"/>
    </row>
    <row r="51" spans="1:28" ht="30" customHeight="1">
      <c r="A51" s="197"/>
      <c r="B51" s="1048">
        <v>19</v>
      </c>
      <c r="C51" s="263" t="str">
        <f>В!D47</f>
        <v>ФИО19</v>
      </c>
      <c r="D51" s="131" t="str">
        <f>В!G47</f>
        <v>р19</v>
      </c>
      <c r="G51" s="139"/>
      <c r="H51" s="207"/>
      <c r="I51" s="211"/>
      <c r="J51" s="274"/>
      <c r="K51" s="285"/>
      <c r="L51" s="201"/>
      <c r="M51" s="1119"/>
      <c r="N51" s="887"/>
      <c r="O51" s="105"/>
      <c r="P51" s="105"/>
      <c r="Q51" s="83"/>
      <c r="R51" s="105"/>
      <c r="S51" s="164"/>
      <c r="T51" s="274"/>
      <c r="U51" s="105"/>
      <c r="V51" s="139"/>
      <c r="W51" s="207"/>
      <c r="X51" s="211"/>
      <c r="Y51" s="274"/>
      <c r="Z51" s="105"/>
      <c r="AA51" s="105"/>
      <c r="AB51" s="105"/>
    </row>
    <row r="52" spans="1:28" ht="30" customHeight="1">
      <c r="A52" s="184"/>
      <c r="B52" s="1048"/>
      <c r="C52" s="259" t="str">
        <f>В!I47</f>
        <v>город19</v>
      </c>
      <c r="D52" s="190" t="str">
        <f>В!H47</f>
        <v>дата19</v>
      </c>
      <c r="E52" s="25"/>
      <c r="F52" s="22"/>
      <c r="G52" s="201"/>
      <c r="H52" s="1119">
        <v>0</v>
      </c>
      <c r="I52" s="887" t="str">
        <f>IF(H52&gt;0,INDEX(В!$D$11:$D$120,H52+(H52-1),1)," ")</f>
        <v xml:space="preserve"> </v>
      </c>
      <c r="J52" s="276"/>
      <c r="K52" s="105"/>
      <c r="L52" s="139"/>
      <c r="M52" s="207"/>
      <c r="N52" s="211"/>
      <c r="O52" s="288"/>
      <c r="P52" s="105"/>
      <c r="Q52" s="83"/>
      <c r="R52" s="105"/>
      <c r="S52" s="164"/>
      <c r="T52" s="274"/>
      <c r="U52" s="105"/>
      <c r="V52" s="105"/>
      <c r="W52" s="105"/>
      <c r="X52" s="105"/>
      <c r="Y52" s="274"/>
      <c r="Z52" s="105"/>
      <c r="AA52" s="105"/>
      <c r="AB52" s="105"/>
    </row>
    <row r="53" spans="1:28" ht="30" customHeight="1">
      <c r="A53" s="197"/>
      <c r="B53" s="1048">
        <v>20</v>
      </c>
      <c r="C53" s="263" t="str">
        <f>В!D49</f>
        <v>ФИО20</v>
      </c>
      <c r="D53" s="131" t="str">
        <f>В!G49</f>
        <v>р20</v>
      </c>
      <c r="E53" s="34"/>
      <c r="G53" s="201"/>
      <c r="H53" s="1119"/>
      <c r="I53" s="887"/>
      <c r="L53" s="139"/>
      <c r="M53" s="207"/>
      <c r="N53" s="211"/>
      <c r="O53" s="105"/>
      <c r="P53" s="105"/>
      <c r="Q53" s="83"/>
      <c r="R53" s="105"/>
      <c r="S53" s="164"/>
      <c r="T53" s="274"/>
      <c r="U53" s="105"/>
      <c r="V53" s="105"/>
      <c r="W53" s="105"/>
      <c r="X53" s="105"/>
      <c r="Y53" s="274"/>
      <c r="Z53" s="105"/>
      <c r="AA53" s="105"/>
      <c r="AB53" s="105"/>
    </row>
    <row r="54" spans="1:28" ht="30" customHeight="1">
      <c r="A54" s="184"/>
      <c r="B54" s="1048"/>
      <c r="C54" s="259" t="str">
        <f>В!I49</f>
        <v>город20</v>
      </c>
      <c r="D54" s="190" t="str">
        <f>В!H49</f>
        <v>дата20</v>
      </c>
      <c r="G54" s="139"/>
      <c r="H54" s="207"/>
      <c r="I54" s="211"/>
      <c r="L54" s="139"/>
      <c r="M54" s="207"/>
      <c r="N54" s="211"/>
      <c r="O54" s="288"/>
      <c r="P54" s="105"/>
      <c r="Q54" s="83"/>
      <c r="R54" s="105"/>
      <c r="S54" s="164"/>
      <c r="T54" s="274"/>
      <c r="U54" s="291"/>
      <c r="V54" s="201"/>
      <c r="W54" s="1119">
        <v>0</v>
      </c>
      <c r="X54" s="887" t="str">
        <f>IF(W54&gt;0,INDEX(В!$D$11:$D$120,W54+(W54-1),1)," ")</f>
        <v xml:space="preserve"> </v>
      </c>
      <c r="Y54" s="276"/>
      <c r="Z54" s="105"/>
      <c r="AA54" s="105"/>
      <c r="AB54" s="105"/>
    </row>
    <row r="55" spans="1:28" ht="30" customHeight="1">
      <c r="A55" s="197"/>
      <c r="B55" s="1048">
        <v>21</v>
      </c>
      <c r="C55" s="263" t="str">
        <f>В!D51</f>
        <v>ФИО21</v>
      </c>
      <c r="D55" s="131" t="str">
        <f>В!G51</f>
        <v>р21</v>
      </c>
      <c r="G55" s="139"/>
      <c r="H55" s="207"/>
      <c r="I55" s="211"/>
      <c r="L55" s="139"/>
      <c r="M55" s="207"/>
      <c r="N55" s="211"/>
      <c r="O55" s="105"/>
      <c r="P55" s="105"/>
      <c r="Q55" s="83"/>
      <c r="R55" s="105"/>
      <c r="S55" s="164"/>
      <c r="T55" s="274"/>
      <c r="U55" s="105"/>
      <c r="V55" s="201"/>
      <c r="W55" s="1119"/>
      <c r="X55" s="887"/>
      <c r="Y55" s="105"/>
      <c r="Z55" s="105"/>
      <c r="AA55" s="105"/>
      <c r="AB55" s="105"/>
    </row>
    <row r="56" spans="1:28" ht="30" customHeight="1">
      <c r="A56" s="184"/>
      <c r="B56" s="1048"/>
      <c r="C56" s="259" t="str">
        <f>В!I51</f>
        <v>город21</v>
      </c>
      <c r="D56" s="190" t="str">
        <f>В!H51</f>
        <v>дата21</v>
      </c>
      <c r="E56" s="25"/>
      <c r="F56" s="22"/>
      <c r="G56" s="201"/>
      <c r="H56" s="1119">
        <v>0</v>
      </c>
      <c r="I56" s="887" t="str">
        <f>IF(H56&gt;0,INDEX(В!$D$11:$D$120,H56+(H56-1),1)," ")</f>
        <v xml:space="preserve"> </v>
      </c>
      <c r="L56" s="139"/>
      <c r="M56" s="207"/>
      <c r="N56" s="211"/>
      <c r="O56" s="105"/>
      <c r="P56" s="105"/>
      <c r="Q56" s="139"/>
      <c r="R56" s="207"/>
      <c r="S56" s="211"/>
      <c r="T56" s="274"/>
      <c r="U56" s="105"/>
      <c r="V56" s="105"/>
      <c r="W56" s="105"/>
      <c r="X56" s="105"/>
      <c r="Y56" s="105"/>
      <c r="Z56" s="105"/>
      <c r="AA56" s="105"/>
      <c r="AB56" s="105"/>
    </row>
    <row r="57" spans="1:28" ht="30" customHeight="1">
      <c r="A57" s="197"/>
      <c r="B57" s="1048">
        <v>22</v>
      </c>
      <c r="C57" s="263" t="str">
        <f>В!D53</f>
        <v>ФИО22</v>
      </c>
      <c r="D57" s="131" t="str">
        <f>В!G53</f>
        <v>р22</v>
      </c>
      <c r="E57" s="34"/>
      <c r="G57" s="201"/>
      <c r="H57" s="1119"/>
      <c r="I57" s="887"/>
      <c r="J57" s="273"/>
      <c r="K57" s="105"/>
      <c r="L57" s="250"/>
      <c r="M57" s="207"/>
      <c r="N57" s="118"/>
      <c r="O57" s="105"/>
      <c r="P57" s="105"/>
      <c r="Q57" s="139"/>
      <c r="R57" s="207"/>
      <c r="S57" s="211"/>
      <c r="T57" s="274"/>
      <c r="U57" s="105"/>
      <c r="V57" s="105"/>
      <c r="W57" s="105"/>
      <c r="X57" s="105"/>
      <c r="Y57" s="105"/>
      <c r="Z57" s="105"/>
      <c r="AA57" s="105"/>
      <c r="AB57" s="105"/>
    </row>
    <row r="58" spans="1:28" ht="30" customHeight="1">
      <c r="A58" s="184"/>
      <c r="B58" s="1048"/>
      <c r="C58" s="259" t="str">
        <f>В!I53</f>
        <v>город22</v>
      </c>
      <c r="D58" s="190" t="str">
        <f>В!H53</f>
        <v>дата22</v>
      </c>
      <c r="G58" s="139"/>
      <c r="H58" s="207"/>
      <c r="I58" s="211"/>
      <c r="J58" s="274"/>
      <c r="K58" s="105"/>
      <c r="L58" s="201"/>
      <c r="M58" s="1119">
        <v>0</v>
      </c>
      <c r="N58" s="887" t="str">
        <f>IF(M58&gt;0,INDEX(В!$D$11:$D$120,M58+(M58-1),1)," ")</f>
        <v xml:space="preserve"> </v>
      </c>
      <c r="O58" s="105"/>
      <c r="P58" s="105"/>
      <c r="Q58" s="139"/>
      <c r="R58" s="207"/>
      <c r="S58" s="211"/>
      <c r="T58" s="274"/>
      <c r="U58" s="105"/>
      <c r="V58" s="105"/>
      <c r="W58" s="105"/>
      <c r="X58" s="105"/>
      <c r="Y58" s="105"/>
      <c r="Z58" s="105"/>
      <c r="AA58" s="105"/>
      <c r="AB58" s="105"/>
    </row>
    <row r="59" spans="1:28" ht="30" customHeight="1">
      <c r="A59" s="197"/>
      <c r="B59" s="1048">
        <v>23</v>
      </c>
      <c r="C59" s="263" t="str">
        <f>В!D55</f>
        <v>ФИО23</v>
      </c>
      <c r="D59" s="131" t="str">
        <f>В!G55</f>
        <v>р23</v>
      </c>
      <c r="G59" s="139"/>
      <c r="H59" s="207"/>
      <c r="I59" s="211"/>
      <c r="J59" s="274"/>
      <c r="K59" s="285"/>
      <c r="L59" s="201"/>
      <c r="M59" s="1119"/>
      <c r="N59" s="887"/>
      <c r="O59" s="273"/>
      <c r="P59" s="105"/>
      <c r="Q59" s="105"/>
      <c r="R59" s="105"/>
      <c r="S59" s="105"/>
      <c r="T59" s="274"/>
      <c r="U59" s="105"/>
      <c r="V59" s="105"/>
      <c r="W59" s="105"/>
      <c r="X59" s="105"/>
      <c r="Y59" s="105"/>
      <c r="Z59" s="105"/>
      <c r="AA59" s="105"/>
      <c r="AB59" s="105"/>
    </row>
    <row r="60" spans="1:28" ht="30" customHeight="1">
      <c r="A60" s="184"/>
      <c r="B60" s="1048"/>
      <c r="C60" s="259" t="str">
        <f>В!I55</f>
        <v>город23</v>
      </c>
      <c r="D60" s="190" t="str">
        <f>В!H55</f>
        <v>дата23</v>
      </c>
      <c r="E60" s="25"/>
      <c r="F60" s="22"/>
      <c r="G60" s="201"/>
      <c r="H60" s="1119">
        <v>0</v>
      </c>
      <c r="I60" s="887" t="str">
        <f>IF(H60&gt;0,INDEX(В!$D$11:$D$120,H60+(H60-1),1)," ")</f>
        <v xml:space="preserve"> </v>
      </c>
      <c r="J60" s="276"/>
      <c r="K60" s="105"/>
      <c r="L60" s="139"/>
      <c r="M60" s="207"/>
      <c r="N60" s="211"/>
      <c r="O60" s="286"/>
      <c r="P60" s="105"/>
      <c r="Q60" s="105"/>
      <c r="R60" s="105"/>
      <c r="S60" s="105"/>
      <c r="T60" s="274"/>
      <c r="U60" s="105"/>
      <c r="V60" s="105"/>
      <c r="W60" s="105"/>
      <c r="X60" s="105"/>
      <c r="Y60" s="105"/>
      <c r="Z60" s="105"/>
      <c r="AA60" s="105"/>
      <c r="AB60" s="105"/>
    </row>
    <row r="61" spans="1:28" ht="30" customHeight="1">
      <c r="A61" s="197"/>
      <c r="B61" s="1048">
        <v>24</v>
      </c>
      <c r="C61" s="263" t="str">
        <f>В!D57</f>
        <v>ФИО24</v>
      </c>
      <c r="D61" s="131" t="str">
        <f>В!G57</f>
        <v>р24</v>
      </c>
      <c r="E61" s="34"/>
      <c r="G61" s="201"/>
      <c r="H61" s="1119"/>
      <c r="I61" s="887"/>
      <c r="L61" s="139"/>
      <c r="M61" s="207"/>
      <c r="N61" s="211"/>
      <c r="O61" s="274"/>
      <c r="P61" s="105"/>
      <c r="Q61" s="105"/>
      <c r="R61" s="105"/>
      <c r="S61" s="105"/>
      <c r="T61" s="274"/>
      <c r="U61" s="105"/>
      <c r="V61" s="105"/>
      <c r="W61" s="105"/>
      <c r="X61" s="105"/>
      <c r="Y61" s="105"/>
      <c r="Z61" s="105"/>
      <c r="AA61" s="105"/>
      <c r="AB61" s="105"/>
    </row>
    <row r="62" spans="1:28" ht="30" customHeight="1">
      <c r="A62" s="184"/>
      <c r="B62" s="1048"/>
      <c r="C62" s="259" t="str">
        <f>В!I57</f>
        <v>город24</v>
      </c>
      <c r="D62" s="190" t="str">
        <f>В!H57</f>
        <v>дата24</v>
      </c>
      <c r="G62" s="139"/>
      <c r="H62" s="207"/>
      <c r="I62" s="211"/>
      <c r="L62" s="139"/>
      <c r="M62" s="207"/>
      <c r="N62" s="211"/>
      <c r="O62" s="274"/>
      <c r="P62" s="105"/>
      <c r="Q62" s="201"/>
      <c r="R62" s="965">
        <v>0</v>
      </c>
      <c r="S62" s="1204" t="str">
        <f>IF(R62&gt;0,INDEX(В!$D$11:$D$120,R62+(R62-1),1)," ")</f>
        <v xml:space="preserve"> </v>
      </c>
      <c r="T62" s="276"/>
      <c r="U62" s="105"/>
      <c r="V62" s="105"/>
      <c r="W62" s="105"/>
      <c r="X62" s="105"/>
      <c r="Y62" s="105"/>
      <c r="Z62" s="105"/>
      <c r="AA62" s="105"/>
      <c r="AB62" s="105"/>
    </row>
    <row r="63" spans="1:28" ht="30" customHeight="1">
      <c r="A63" s="197"/>
      <c r="B63" s="1048">
        <v>25</v>
      </c>
      <c r="C63" s="263" t="str">
        <f>В!D59</f>
        <v>ФИО25</v>
      </c>
      <c r="D63" s="131" t="str">
        <f>В!G59</f>
        <v>р25</v>
      </c>
      <c r="G63" s="139"/>
      <c r="H63" s="207"/>
      <c r="I63" s="211"/>
      <c r="L63" s="139"/>
      <c r="M63" s="207"/>
      <c r="N63" s="211"/>
      <c r="O63" s="274"/>
      <c r="P63" s="285"/>
      <c r="Q63" s="201"/>
      <c r="R63" s="1001"/>
      <c r="S63" s="1205"/>
      <c r="T63" s="105"/>
      <c r="U63" s="105"/>
      <c r="V63" s="105"/>
      <c r="W63" s="105"/>
      <c r="X63" s="105"/>
      <c r="Y63" s="105"/>
      <c r="Z63" s="105"/>
      <c r="AA63" s="105"/>
      <c r="AB63" s="105"/>
    </row>
    <row r="64" spans="1:28" ht="30" customHeight="1">
      <c r="A64" s="184"/>
      <c r="B64" s="1048"/>
      <c r="C64" s="259" t="str">
        <f>В!I59</f>
        <v>город25</v>
      </c>
      <c r="D64" s="190" t="str">
        <f>В!H59</f>
        <v>дата25</v>
      </c>
      <c r="E64" s="25"/>
      <c r="F64" s="22"/>
      <c r="G64" s="201"/>
      <c r="H64" s="1119">
        <v>0</v>
      </c>
      <c r="I64" s="887" t="str">
        <f>IF(H64&gt;0,INDEX(В!$D$11:$D$120,H64+(H64-1),1)," ")</f>
        <v xml:space="preserve"> </v>
      </c>
      <c r="L64" s="20"/>
      <c r="M64" s="207"/>
      <c r="N64" s="118"/>
      <c r="O64" s="274"/>
      <c r="P64" s="105"/>
      <c r="Q64" s="105"/>
      <c r="R64" s="105"/>
      <c r="S64" s="164"/>
      <c r="T64" s="105"/>
      <c r="U64" s="105"/>
      <c r="V64" s="105"/>
      <c r="W64" s="105"/>
      <c r="X64" s="105"/>
      <c r="Y64" s="105"/>
      <c r="Z64" s="105"/>
      <c r="AA64" s="105"/>
      <c r="AB64" s="105"/>
    </row>
    <row r="65" spans="1:28" ht="30" customHeight="1">
      <c r="A65" s="197"/>
      <c r="B65" s="1048">
        <v>26</v>
      </c>
      <c r="C65" s="263" t="str">
        <f>В!D61</f>
        <v>ФИО26</v>
      </c>
      <c r="D65" s="131" t="str">
        <f>В!G61</f>
        <v>р26</v>
      </c>
      <c r="E65" s="34"/>
      <c r="G65" s="201"/>
      <c r="H65" s="1119"/>
      <c r="I65" s="887"/>
      <c r="J65" s="273"/>
      <c r="K65" s="105"/>
      <c r="L65" s="250"/>
      <c r="M65" s="207"/>
      <c r="N65" s="118"/>
      <c r="O65" s="274"/>
      <c r="P65" s="105"/>
      <c r="Q65" s="105"/>
      <c r="R65" s="105"/>
      <c r="S65" s="164"/>
      <c r="T65" s="105"/>
      <c r="U65" s="105"/>
      <c r="V65" s="105"/>
      <c r="W65" s="105"/>
      <c r="X65" s="105"/>
      <c r="Y65" s="105"/>
      <c r="Z65" s="105"/>
      <c r="AA65" s="105"/>
      <c r="AB65" s="105"/>
    </row>
    <row r="66" spans="1:28" ht="30" customHeight="1">
      <c r="A66" s="184"/>
      <c r="B66" s="1048"/>
      <c r="C66" s="259" t="str">
        <f>В!I61</f>
        <v>город26</v>
      </c>
      <c r="D66" s="190" t="str">
        <f>В!H61</f>
        <v>дата26</v>
      </c>
      <c r="G66" s="20"/>
      <c r="H66" s="20"/>
      <c r="I66" s="20"/>
      <c r="J66" s="274"/>
      <c r="K66" s="105"/>
      <c r="L66" s="201"/>
      <c r="M66" s="1119">
        <v>0</v>
      </c>
      <c r="N66" s="887" t="str">
        <f>IF(M66&gt;0,INDEX(В!$D$11:$D$120,M66+(M66-1),1)," ")</f>
        <v xml:space="preserve"> </v>
      </c>
      <c r="O66" s="287"/>
      <c r="P66" s="105"/>
      <c r="Q66" s="105"/>
      <c r="R66" s="105"/>
      <c r="S66" s="164"/>
    </row>
    <row r="67" spans="1:28" ht="30" customHeight="1">
      <c r="A67" s="197"/>
      <c r="B67" s="1048">
        <v>27</v>
      </c>
      <c r="C67" s="263" t="str">
        <f>В!D63</f>
        <v>ФИО27</v>
      </c>
      <c r="D67" s="131" t="str">
        <f>В!G63</f>
        <v>р27</v>
      </c>
      <c r="G67" s="139"/>
      <c r="H67" s="207"/>
      <c r="I67" s="211"/>
      <c r="J67" s="274"/>
      <c r="K67" s="285"/>
      <c r="L67" s="201"/>
      <c r="M67" s="1119"/>
      <c r="N67" s="887"/>
      <c r="O67" s="105"/>
      <c r="P67" s="105"/>
      <c r="Q67" s="105"/>
      <c r="R67" s="105"/>
      <c r="S67" s="164"/>
      <c r="T67" s="105"/>
      <c r="U67" s="105"/>
      <c r="V67" s="105"/>
      <c r="W67" s="105"/>
      <c r="X67" s="105"/>
      <c r="Y67" s="105"/>
      <c r="Z67" s="105"/>
      <c r="AA67" s="105"/>
      <c r="AB67" s="105"/>
    </row>
    <row r="68" spans="1:28" ht="30" customHeight="1">
      <c r="A68" s="184"/>
      <c r="B68" s="1048"/>
      <c r="C68" s="259" t="str">
        <f>В!I63</f>
        <v>город27</v>
      </c>
      <c r="D68" s="190" t="str">
        <f>В!H63</f>
        <v>дата27</v>
      </c>
      <c r="E68" s="25"/>
      <c r="F68" s="22"/>
      <c r="G68" s="201"/>
      <c r="H68" s="1119">
        <v>0</v>
      </c>
      <c r="I68" s="887" t="str">
        <f>IF(H68&gt;0,INDEX(В!$D$11:$D$120,H68+(H68-1),1)," ")</f>
        <v xml:space="preserve"> </v>
      </c>
      <c r="J68" s="276"/>
      <c r="K68" s="105"/>
      <c r="L68" s="139"/>
      <c r="M68" s="207"/>
      <c r="N68" s="211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</row>
    <row r="69" spans="1:28" ht="30" customHeight="1">
      <c r="A69" s="197"/>
      <c r="B69" s="1048">
        <v>28</v>
      </c>
      <c r="C69" s="263" t="str">
        <f>В!D65</f>
        <v>ФИО28</v>
      </c>
      <c r="D69" s="131" t="str">
        <f>В!G65</f>
        <v>р28</v>
      </c>
      <c r="E69" s="34"/>
      <c r="G69" s="201"/>
      <c r="H69" s="1119"/>
      <c r="I69" s="887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</row>
    <row r="70" spans="1:28" ht="30" customHeight="1">
      <c r="A70" s="184"/>
      <c r="B70" s="1048"/>
      <c r="C70" s="259" t="str">
        <f>В!I65</f>
        <v>город28</v>
      </c>
      <c r="D70" s="190" t="str">
        <f>В!H65</f>
        <v>дата28</v>
      </c>
      <c r="G70" s="20"/>
      <c r="H70" s="20"/>
      <c r="I70" s="20"/>
    </row>
    <row r="71" spans="1:28" ht="30" customHeight="1">
      <c r="A71" s="133"/>
      <c r="B71" s="302"/>
      <c r="C71" s="303"/>
      <c r="D71" s="268"/>
      <c r="G71" s="20"/>
      <c r="H71" s="20"/>
      <c r="I71" s="20"/>
    </row>
    <row r="72" spans="1:28" ht="30" customHeight="1">
      <c r="A72" s="133"/>
      <c r="B72" s="302"/>
      <c r="C72" s="303"/>
      <c r="D72" s="268"/>
      <c r="G72" s="20"/>
      <c r="H72" s="20"/>
      <c r="I72" s="20"/>
    </row>
    <row r="73" spans="1:28" ht="30" customHeight="1">
      <c r="A73" s="133"/>
      <c r="B73" s="302"/>
      <c r="C73" s="303"/>
      <c r="D73" s="268"/>
      <c r="G73" s="20"/>
      <c r="H73" s="20"/>
      <c r="I73" s="20"/>
    </row>
    <row r="74" spans="1:28" ht="30" customHeight="1">
      <c r="A74" s="133"/>
      <c r="B74" s="302"/>
      <c r="C74" s="303"/>
      <c r="D74" s="268"/>
      <c r="G74" s="20"/>
      <c r="H74" s="20"/>
      <c r="I74" s="20"/>
    </row>
    <row r="75" spans="1:28" ht="30" customHeight="1">
      <c r="A75" s="133"/>
      <c r="B75" s="302"/>
      <c r="C75" s="303"/>
      <c r="D75" s="268"/>
      <c r="G75" s="20"/>
      <c r="H75" s="20"/>
      <c r="I75" s="20"/>
    </row>
    <row r="76" spans="1:28" ht="30" customHeight="1">
      <c r="A76" s="133"/>
      <c r="B76" s="302"/>
      <c r="C76" s="303"/>
      <c r="D76" s="268"/>
      <c r="G76" s="20"/>
      <c r="H76" s="20"/>
      <c r="I76" s="20"/>
    </row>
    <row r="77" spans="1:28" ht="30" customHeight="1">
      <c r="A77" s="133"/>
      <c r="B77" s="302"/>
      <c r="C77" s="303"/>
      <c r="D77" s="268"/>
      <c r="G77" s="20"/>
      <c r="H77" s="20"/>
      <c r="I77" s="20"/>
    </row>
    <row r="78" spans="1:28" ht="30" customHeight="1">
      <c r="A78" s="133"/>
      <c r="B78" s="302"/>
      <c r="C78" s="303"/>
      <c r="D78" s="268"/>
      <c r="G78" s="20"/>
      <c r="H78" s="20"/>
      <c r="I78" s="20"/>
    </row>
    <row r="79" spans="1:28" ht="30" customHeight="1">
      <c r="A79" s="133"/>
      <c r="B79" s="302"/>
      <c r="C79" s="303"/>
      <c r="D79" s="268"/>
      <c r="G79" s="20"/>
      <c r="H79" s="20"/>
      <c r="I79" s="20"/>
    </row>
    <row r="80" spans="1:28" ht="30" customHeight="1">
      <c r="A80" s="133"/>
      <c r="B80" s="302"/>
      <c r="C80" s="303"/>
      <c r="D80" s="268"/>
      <c r="G80" s="20"/>
      <c r="H80" s="20"/>
      <c r="I80" s="20"/>
    </row>
    <row r="81" spans="1:29" ht="30" customHeight="1">
      <c r="A81" s="133"/>
      <c r="B81" s="302"/>
      <c r="C81" s="303"/>
      <c r="D81" s="268"/>
      <c r="G81" s="20"/>
      <c r="H81" s="20"/>
      <c r="I81" s="20"/>
    </row>
    <row r="82" spans="1:29" ht="24" customHeight="1" thickBot="1">
      <c r="A82" s="27"/>
      <c r="B82" s="55"/>
      <c r="C82" s="56"/>
      <c r="D82" s="57"/>
      <c r="G82" s="20"/>
      <c r="H82" s="20"/>
      <c r="I82" s="20"/>
    </row>
    <row r="83" spans="1:29" ht="17.25" customHeight="1">
      <c r="A83" s="27"/>
      <c r="B83" s="55"/>
      <c r="C83" s="56"/>
      <c r="D83" s="57"/>
      <c r="E83" s="312"/>
      <c r="F83" s="40"/>
      <c r="G83" s="61"/>
      <c r="H83" s="61"/>
      <c r="I83" s="61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1"/>
    </row>
    <row r="84" spans="1:29" ht="24" customHeight="1">
      <c r="A84" s="27"/>
      <c r="B84" s="55"/>
      <c r="C84" s="91"/>
      <c r="D84" s="91"/>
      <c r="E84" s="313"/>
      <c r="F84" s="91"/>
      <c r="G84" s="109" t="s">
        <v>222</v>
      </c>
      <c r="H84" s="109"/>
      <c r="I84" s="109"/>
      <c r="J84" s="105"/>
      <c r="K84" s="105"/>
      <c r="L84" s="109" t="s">
        <v>223</v>
      </c>
      <c r="M84" s="105"/>
      <c r="N84" s="105"/>
      <c r="O84" s="105"/>
      <c r="P84" s="105"/>
      <c r="Q84" s="900" t="s">
        <v>216</v>
      </c>
      <c r="R84" s="900"/>
      <c r="S84" s="900"/>
      <c r="Y84" s="42"/>
    </row>
    <row r="85" spans="1:29" ht="30" customHeight="1">
      <c r="A85" s="27"/>
      <c r="B85" s="55"/>
      <c r="C85" s="56"/>
      <c r="D85" s="57"/>
      <c r="E85" s="43"/>
      <c r="G85" s="20"/>
      <c r="H85" s="20"/>
      <c r="I85" s="20"/>
      <c r="V85" s="227"/>
      <c r="W85" s="227"/>
      <c r="X85" s="227"/>
      <c r="Y85" s="314"/>
      <c r="Z85" s="227"/>
      <c r="AA85" s="227"/>
      <c r="AB85" s="227"/>
      <c r="AC85" s="101"/>
    </row>
    <row r="86" spans="1:29" ht="30" customHeight="1">
      <c r="A86" s="36"/>
      <c r="B86" s="69"/>
      <c r="C86" s="37"/>
      <c r="D86" s="100"/>
      <c r="E86" s="315"/>
      <c r="G86" s="197"/>
      <c r="H86" s="1119">
        <v>0</v>
      </c>
      <c r="I86" s="887" t="str">
        <f>IF(H86&gt;0,INDEX(В!$D$11:$D$120,H86+(H86-1),1)," ")</f>
        <v xml:space="preserve"> </v>
      </c>
      <c r="P86" s="1190" t="s">
        <v>214</v>
      </c>
      <c r="Q86" s="1190"/>
      <c r="R86" s="1190"/>
      <c r="S86" s="1190"/>
      <c r="T86" s="1190"/>
      <c r="U86" s="1190"/>
      <c r="V86" s="227"/>
      <c r="W86" s="227"/>
      <c r="X86" s="227"/>
      <c r="Y86" s="314"/>
      <c r="Z86" s="227"/>
      <c r="AA86" s="227"/>
      <c r="AB86" s="227"/>
      <c r="AC86" s="101"/>
    </row>
    <row r="87" spans="1:29" ht="30" customHeight="1">
      <c r="A87" s="27"/>
      <c r="B87" s="69"/>
      <c r="C87" s="37"/>
      <c r="D87" s="49"/>
      <c r="E87" s="43"/>
      <c r="G87" s="184"/>
      <c r="H87" s="1119"/>
      <c r="I87" s="887"/>
      <c r="J87" s="35"/>
      <c r="K87" s="34"/>
      <c r="L87" s="197"/>
      <c r="M87" s="1119">
        <v>0</v>
      </c>
      <c r="N87" s="887" t="str">
        <f>IF(M87&gt;0,INDEX(В!$D$11:$D$120,M87+(M87-1),1)," ")</f>
        <v xml:space="preserve"> </v>
      </c>
      <c r="V87" s="309"/>
      <c r="W87" s="309"/>
      <c r="X87" s="307"/>
      <c r="Y87" s="308"/>
      <c r="Z87" s="307"/>
      <c r="AA87" s="307"/>
      <c r="AB87" s="307"/>
      <c r="AC87" s="102"/>
    </row>
    <row r="88" spans="1:29" ht="30" customHeight="1" thickBot="1">
      <c r="A88" s="36"/>
      <c r="B88" s="69"/>
      <c r="C88" s="37"/>
      <c r="E88" s="43"/>
      <c r="G88" s="197"/>
      <c r="H88" s="1119">
        <v>0</v>
      </c>
      <c r="I88" s="887" t="str">
        <f>IF(H88&gt;0,INDEX(В!$D$11:$D$120,H88+(H88-1),1)," ")</f>
        <v xml:space="preserve"> </v>
      </c>
      <c r="J88" s="34"/>
      <c r="L88" s="184"/>
      <c r="M88" s="1119"/>
      <c r="N88" s="887"/>
      <c r="O88" s="35"/>
      <c r="P88" s="34"/>
      <c r="Q88" s="197"/>
      <c r="R88" s="1119">
        <v>0</v>
      </c>
      <c r="S88" s="887" t="str">
        <f>IF(R88&gt;0,INDEX(В!$D$11:$D$120,R88+(R88-1),1)," ")</f>
        <v xml:space="preserve"> </v>
      </c>
      <c r="V88" s="309"/>
      <c r="W88" s="929" t="s">
        <v>205</v>
      </c>
      <c r="X88" s="929"/>
      <c r="Y88" s="308"/>
      <c r="Z88" s="307"/>
      <c r="AA88" s="307"/>
      <c r="AB88" s="307"/>
      <c r="AC88" s="102"/>
    </row>
    <row r="89" spans="1:29" ht="30" customHeight="1">
      <c r="A89" s="27"/>
      <c r="B89" s="69"/>
      <c r="C89" s="37"/>
      <c r="E89" s="43"/>
      <c r="G89" s="197"/>
      <c r="H89" s="1119"/>
      <c r="I89" s="887"/>
      <c r="L89" s="197"/>
      <c r="M89" s="1119">
        <v>0</v>
      </c>
      <c r="N89" s="887" t="str">
        <f>IF(M89&gt;0,INDEX(В!$D$11:$D$120,M89+(M89-1),1)," ")</f>
        <v xml:space="preserve"> </v>
      </c>
      <c r="O89" s="34"/>
      <c r="Q89" s="184"/>
      <c r="R89" s="1119"/>
      <c r="S89" s="887"/>
      <c r="T89" s="35"/>
      <c r="U89" s="1"/>
      <c r="V89" s="311"/>
      <c r="W89" s="1175">
        <v>0</v>
      </c>
      <c r="X89" s="1173" t="str">
        <f>IF(W89&gt;0,INDEX(В!$D$11:$D$120,W89+(W89-1),1)," ")</f>
        <v xml:space="preserve"> </v>
      </c>
      <c r="Y89" s="308"/>
      <c r="Z89" s="307"/>
      <c r="AA89" s="307"/>
      <c r="AB89" s="307"/>
    </row>
    <row r="90" spans="1:29" ht="30" customHeight="1" thickBot="1">
      <c r="A90" s="27"/>
      <c r="B90" s="69"/>
      <c r="C90" s="37"/>
      <c r="E90" s="43"/>
      <c r="G90" s="229"/>
      <c r="H90" s="29"/>
      <c r="I90" s="211"/>
      <c r="L90" s="197"/>
      <c r="M90" s="1119"/>
      <c r="N90" s="887"/>
      <c r="Q90" s="197"/>
      <c r="R90" s="1119">
        <v>0</v>
      </c>
      <c r="S90" s="887" t="str">
        <f>IF(R90&gt;0,INDEX(В!$D$11:$D$120,R90+(R90-1),1)," ")</f>
        <v xml:space="preserve"> </v>
      </c>
      <c r="T90" s="22"/>
      <c r="V90" s="309"/>
      <c r="W90" s="1176"/>
      <c r="X90" s="1174"/>
      <c r="Y90" s="308"/>
      <c r="Z90" s="307"/>
      <c r="AA90" s="307"/>
      <c r="AB90" s="307"/>
    </row>
    <row r="91" spans="1:29" ht="30" customHeight="1">
      <c r="C91" s="3"/>
      <c r="E91" s="43"/>
      <c r="G91" s="83"/>
      <c r="I91" s="164"/>
      <c r="L91" s="229"/>
      <c r="M91" s="29"/>
      <c r="N91" s="211"/>
      <c r="Q91" s="184"/>
      <c r="R91" s="1119"/>
      <c r="S91" s="887"/>
      <c r="V91" s="309"/>
      <c r="Y91" s="308"/>
      <c r="Z91" s="307"/>
      <c r="AA91" s="307"/>
      <c r="AB91" s="307"/>
      <c r="AC91" s="102"/>
    </row>
    <row r="92" spans="1:29" ht="30" customHeight="1">
      <c r="C92" s="3"/>
      <c r="E92" s="43"/>
      <c r="G92" s="83"/>
      <c r="H92" s="100"/>
      <c r="I92" s="164"/>
      <c r="L92" s="83"/>
      <c r="N92" s="164"/>
      <c r="V92" s="309"/>
      <c r="Y92" s="308"/>
      <c r="Z92" s="307"/>
      <c r="AA92" s="307"/>
      <c r="AB92" s="307"/>
      <c r="AC92" s="102"/>
    </row>
    <row r="93" spans="1:29" ht="30" customHeight="1">
      <c r="A93" s="229"/>
      <c r="B93" s="219"/>
      <c r="C93" s="211"/>
      <c r="D93" s="100"/>
      <c r="E93" s="315"/>
      <c r="G93" s="197"/>
      <c r="H93" s="1119">
        <v>0</v>
      </c>
      <c r="I93" s="887" t="str">
        <f>IF(H93&gt;0,INDEX(В!$D$11:$D$120,H93+(H93-1),1)," ")</f>
        <v xml:space="preserve"> </v>
      </c>
      <c r="L93" s="83"/>
      <c r="M93" s="100"/>
      <c r="N93" s="164"/>
      <c r="P93" s="1190" t="s">
        <v>215</v>
      </c>
      <c r="Q93" s="1190"/>
      <c r="R93" s="1190"/>
      <c r="S93" s="1190"/>
      <c r="T93" s="1190"/>
      <c r="U93" s="1190"/>
      <c r="V93" s="309"/>
      <c r="Y93" s="308"/>
      <c r="Z93" s="307"/>
      <c r="AA93" s="307"/>
      <c r="AB93" s="307"/>
      <c r="AC93" s="102"/>
    </row>
    <row r="94" spans="1:29" ht="30" customHeight="1">
      <c r="A94" s="133"/>
      <c r="B94" s="219"/>
      <c r="C94" s="211"/>
      <c r="D94" s="49"/>
      <c r="E94" s="43"/>
      <c r="G94" s="184"/>
      <c r="H94" s="1119"/>
      <c r="I94" s="887"/>
      <c r="J94" s="35"/>
      <c r="K94" s="34"/>
      <c r="L94" s="197"/>
      <c r="M94" s="1119">
        <v>0</v>
      </c>
      <c r="N94" s="887" t="str">
        <f>IF(M94&gt;0,INDEX(В!$D$11:$D$120,M94+(M94-1),1)," ")</f>
        <v xml:space="preserve"> </v>
      </c>
      <c r="V94" s="309"/>
      <c r="Y94" s="308"/>
      <c r="Z94" s="307"/>
      <c r="AA94" s="307"/>
      <c r="AB94" s="307"/>
      <c r="AC94" s="102"/>
    </row>
    <row r="95" spans="1:29" ht="30" customHeight="1" thickBot="1">
      <c r="A95" s="229"/>
      <c r="B95" s="219"/>
      <c r="C95" s="211"/>
      <c r="E95" s="43"/>
      <c r="G95" s="197"/>
      <c r="H95" s="1119">
        <v>0</v>
      </c>
      <c r="I95" s="887" t="str">
        <f>IF(H95&gt;0,INDEX(В!$D$11:$D$120,H95+(H95-1),1)," ")</f>
        <v xml:space="preserve"> </v>
      </c>
      <c r="J95" s="34"/>
      <c r="L95" s="184"/>
      <c r="M95" s="1119"/>
      <c r="N95" s="887"/>
      <c r="O95" s="35"/>
      <c r="P95" s="21"/>
      <c r="Q95" s="197"/>
      <c r="R95" s="1119">
        <v>0</v>
      </c>
      <c r="S95" s="887" t="str">
        <f>IF(R95&gt;0,INDEX(В!$D$11:$D$120,R95+(R95-1),1)," ")</f>
        <v xml:space="preserve"> </v>
      </c>
      <c r="V95" s="309"/>
      <c r="W95" s="929" t="s">
        <v>205</v>
      </c>
      <c r="X95" s="929"/>
      <c r="Y95" s="308"/>
      <c r="Z95" s="307"/>
      <c r="AA95" s="307"/>
      <c r="AB95" s="307"/>
    </row>
    <row r="96" spans="1:29" ht="30" customHeight="1">
      <c r="A96" s="133"/>
      <c r="B96" s="219"/>
      <c r="C96" s="211"/>
      <c r="E96" s="43"/>
      <c r="G96" s="184"/>
      <c r="H96" s="1119"/>
      <c r="I96" s="887"/>
      <c r="L96" s="197"/>
      <c r="M96" s="1119">
        <v>0</v>
      </c>
      <c r="N96" s="887" t="str">
        <f>IF(M96&gt;0,INDEX(В!$D$11:$D$120,M96+(M96-1),1)," ")</f>
        <v xml:space="preserve"> </v>
      </c>
      <c r="O96" s="34"/>
      <c r="Q96" s="184"/>
      <c r="R96" s="1119"/>
      <c r="S96" s="887"/>
      <c r="T96" s="35"/>
      <c r="U96" s="1"/>
      <c r="V96" s="311"/>
      <c r="W96" s="1175">
        <v>0</v>
      </c>
      <c r="X96" s="1173" t="str">
        <f>IF(W96&gt;0,INDEX(В!$D$11:$D$120,W96+(W96-1),1)," ")</f>
        <v xml:space="preserve"> </v>
      </c>
      <c r="Y96" s="308"/>
      <c r="Z96" s="307"/>
      <c r="AA96" s="307"/>
      <c r="AB96" s="307"/>
    </row>
    <row r="97" spans="1:28" ht="30" customHeight="1" thickBot="1">
      <c r="A97" s="27"/>
      <c r="B97" s="69"/>
      <c r="C97" s="37"/>
      <c r="E97" s="43"/>
      <c r="G97" s="133"/>
      <c r="H97" s="207"/>
      <c r="I97" s="211"/>
      <c r="L97" s="184"/>
      <c r="M97" s="1119"/>
      <c r="N97" s="887"/>
      <c r="Q97" s="197"/>
      <c r="R97" s="1119">
        <v>0</v>
      </c>
      <c r="S97" s="887" t="str">
        <f>IF(R97&gt;0,INDEX(В!$D$11:$D$120,R97+(R97-1),1)," ")</f>
        <v xml:space="preserve"> </v>
      </c>
      <c r="T97" s="22"/>
      <c r="V97" s="309"/>
      <c r="W97" s="1176"/>
      <c r="X97" s="1174"/>
      <c r="Y97" s="316"/>
      <c r="Z97" s="310"/>
      <c r="AA97" s="310"/>
      <c r="AB97" s="310"/>
    </row>
    <row r="98" spans="1:28" ht="30" customHeight="1">
      <c r="E98" s="43"/>
      <c r="G98" s="27"/>
      <c r="H98" s="29"/>
      <c r="I98" s="37"/>
      <c r="Q98" s="184"/>
      <c r="R98" s="1119"/>
      <c r="S98" s="887"/>
      <c r="V98" s="309"/>
      <c r="W98" s="309"/>
      <c r="X98" s="310"/>
      <c r="Y98" s="316"/>
      <c r="Z98" s="310"/>
      <c r="AA98" s="310"/>
      <c r="AB98" s="310"/>
    </row>
    <row r="99" spans="1:28" ht="30" customHeight="1" thickBot="1">
      <c r="E99" s="44"/>
      <c r="F99" s="45"/>
      <c r="G99" s="63"/>
      <c r="H99" s="64"/>
      <c r="I99" s="6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6"/>
    </row>
    <row r="100" spans="1:28" ht="30" customHeight="1">
      <c r="G100" s="36"/>
      <c r="H100" s="29"/>
      <c r="I100" s="37"/>
    </row>
    <row r="101" spans="1:28" ht="30" customHeight="1" thickBot="1">
      <c r="G101" s="36"/>
      <c r="H101" s="29"/>
      <c r="I101" s="37"/>
    </row>
    <row r="102" spans="1:28" ht="27.95" customHeight="1">
      <c r="A102" s="1241" t="s">
        <v>33</v>
      </c>
      <c r="B102" s="1242"/>
      <c r="C102" s="1241" t="s">
        <v>25</v>
      </c>
      <c r="D102" s="1245"/>
      <c r="E102" s="1245"/>
      <c r="F102" s="1242"/>
      <c r="G102" s="36"/>
      <c r="H102" s="29"/>
      <c r="I102" s="37"/>
    </row>
    <row r="103" spans="1:28" ht="27.95" customHeight="1" thickBot="1">
      <c r="A103" s="1243"/>
      <c r="B103" s="1244"/>
      <c r="C103" s="1243"/>
      <c r="D103" s="1246"/>
      <c r="E103" s="1246"/>
      <c r="F103" s="1244"/>
      <c r="G103" s="36"/>
      <c r="H103" s="29"/>
      <c r="I103" s="37"/>
    </row>
    <row r="104" spans="1:28" ht="27.95" customHeight="1">
      <c r="A104" s="1247">
        <v>1</v>
      </c>
      <c r="B104" s="1248"/>
      <c r="C104" s="1250" t="str">
        <f>AB38</f>
        <v xml:space="preserve"> </v>
      </c>
      <c r="D104" s="1250"/>
      <c r="E104" s="1250"/>
      <c r="F104" s="1251"/>
      <c r="G104" s="36"/>
      <c r="H104" s="29"/>
      <c r="I104" s="37"/>
    </row>
    <row r="105" spans="1:28" ht="27.95" customHeight="1">
      <c r="A105" s="1249"/>
      <c r="B105" s="1066"/>
      <c r="C105" s="703"/>
      <c r="D105" s="703"/>
      <c r="E105" s="703"/>
      <c r="F105" s="1059"/>
      <c r="G105" s="36"/>
      <c r="H105" s="29"/>
      <c r="I105" s="37"/>
    </row>
    <row r="106" spans="1:28" ht="27.95" customHeight="1">
      <c r="A106" s="1249">
        <v>2</v>
      </c>
      <c r="B106" s="1066"/>
      <c r="C106" s="703"/>
      <c r="D106" s="703"/>
      <c r="E106" s="703"/>
      <c r="F106" s="1059"/>
      <c r="G106" s="36"/>
      <c r="H106" s="29"/>
      <c r="I106" s="37"/>
    </row>
    <row r="107" spans="1:28" ht="27.95" customHeight="1">
      <c r="A107" s="1249"/>
      <c r="B107" s="1066"/>
      <c r="C107" s="703"/>
      <c r="D107" s="703"/>
      <c r="E107" s="703"/>
      <c r="F107" s="1059"/>
      <c r="G107" s="36"/>
      <c r="H107" s="29"/>
      <c r="I107" s="37"/>
    </row>
    <row r="108" spans="1:28" ht="27.95" customHeight="1">
      <c r="A108" s="1249">
        <v>3</v>
      </c>
      <c r="B108" s="1066"/>
      <c r="C108" s="703" t="str">
        <f>X89</f>
        <v xml:space="preserve"> </v>
      </c>
      <c r="D108" s="703"/>
      <c r="E108" s="703"/>
      <c r="F108" s="1059"/>
      <c r="G108" s="36"/>
      <c r="H108" s="29"/>
      <c r="I108" s="37"/>
    </row>
    <row r="109" spans="1:28" ht="27.95" customHeight="1">
      <c r="A109" s="1249"/>
      <c r="B109" s="1066"/>
      <c r="C109" s="703"/>
      <c r="D109" s="703"/>
      <c r="E109" s="703"/>
      <c r="F109" s="1059"/>
      <c r="G109" s="36"/>
      <c r="H109" s="29"/>
      <c r="I109" s="37"/>
    </row>
    <row r="110" spans="1:28" ht="27.95" customHeight="1">
      <c r="A110" s="1249">
        <v>3</v>
      </c>
      <c r="B110" s="1066"/>
      <c r="C110" s="703" t="str">
        <f>X96</f>
        <v xml:space="preserve"> </v>
      </c>
      <c r="D110" s="703"/>
      <c r="E110" s="703"/>
      <c r="F110" s="1059"/>
      <c r="G110" s="36"/>
      <c r="H110" s="29"/>
      <c r="I110" s="37"/>
    </row>
    <row r="111" spans="1:28" ht="27.95" customHeight="1">
      <c r="A111" s="1249"/>
      <c r="B111" s="1066"/>
      <c r="C111" s="703"/>
      <c r="D111" s="703"/>
      <c r="E111" s="703"/>
      <c r="F111" s="1059"/>
      <c r="G111" s="36"/>
      <c r="H111" s="29"/>
      <c r="I111" s="37"/>
    </row>
    <row r="112" spans="1:28" ht="27.95" customHeight="1">
      <c r="A112" s="1249">
        <v>5</v>
      </c>
      <c r="B112" s="1066"/>
      <c r="C112" s="703"/>
      <c r="D112" s="703"/>
      <c r="E112" s="703"/>
      <c r="F112" s="1059"/>
      <c r="G112" s="36"/>
      <c r="H112" s="29"/>
      <c r="I112" s="37"/>
    </row>
    <row r="113" spans="1:26" ht="27.95" customHeight="1">
      <c r="A113" s="1249"/>
      <c r="B113" s="1066"/>
      <c r="C113" s="703"/>
      <c r="D113" s="703"/>
      <c r="E113" s="703"/>
      <c r="F113" s="1059"/>
      <c r="G113" s="36"/>
      <c r="H113" s="29"/>
      <c r="I113" s="37"/>
    </row>
    <row r="114" spans="1:26" ht="27.95" customHeight="1">
      <c r="A114" s="1249">
        <v>5</v>
      </c>
      <c r="B114" s="1066"/>
      <c r="C114" s="703"/>
      <c r="D114" s="703"/>
      <c r="E114" s="703"/>
      <c r="F114" s="1059"/>
      <c r="G114" s="36"/>
      <c r="H114" s="29"/>
      <c r="I114" s="37"/>
    </row>
    <row r="115" spans="1:26" ht="27.95" customHeight="1" thickBot="1">
      <c r="A115" s="1252"/>
      <c r="B115" s="1253"/>
      <c r="C115" s="1062"/>
      <c r="D115" s="1062"/>
      <c r="E115" s="1062"/>
      <c r="F115" s="1063"/>
      <c r="G115" s="36"/>
      <c r="H115" s="29"/>
      <c r="I115" s="37"/>
    </row>
    <row r="116" spans="1:26" ht="27.95" customHeight="1">
      <c r="A116" s="317"/>
      <c r="B116" s="317"/>
      <c r="C116" s="318"/>
      <c r="D116" s="318"/>
      <c r="E116" s="318"/>
      <c r="F116" s="318"/>
      <c r="G116" s="36"/>
      <c r="H116" s="29"/>
      <c r="I116" s="37"/>
    </row>
    <row r="117" spans="1:26" ht="30" customHeight="1">
      <c r="G117" s="36"/>
      <c r="H117" s="29"/>
      <c r="I117" s="37"/>
    </row>
    <row r="118" spans="1:26" ht="30" customHeight="1">
      <c r="G118" s="36"/>
      <c r="H118" s="29"/>
      <c r="I118" s="103" t="str">
        <f>В!A120</f>
        <v xml:space="preserve">Главный судья соревнований, </v>
      </c>
      <c r="J118" s="103"/>
      <c r="K118" s="103"/>
      <c r="L118" s="103"/>
      <c r="M118" s="103"/>
      <c r="N118" s="103"/>
      <c r="O118" s="103"/>
      <c r="P118" s="104"/>
      <c r="Q118" s="104"/>
      <c r="R118" s="1"/>
      <c r="S118" s="104"/>
      <c r="T118" s="104"/>
      <c r="U118" s="104"/>
      <c r="V118" s="103" t="str">
        <f>В!G120</f>
        <v>Ярулин ДФ</v>
      </c>
      <c r="W118" s="103"/>
      <c r="X118" s="103"/>
      <c r="Y118" s="103"/>
      <c r="Z118" s="103"/>
    </row>
    <row r="119" spans="1:26" ht="30" customHeight="1">
      <c r="G119" s="36"/>
      <c r="H119" s="29"/>
      <c r="I119" s="103" t="str">
        <f>В!A121</f>
        <v>ССВК</v>
      </c>
      <c r="J119" s="103"/>
      <c r="K119" s="103"/>
      <c r="L119" s="103"/>
      <c r="M119" s="103"/>
      <c r="N119" s="103"/>
      <c r="O119" s="103"/>
      <c r="P119" s="103"/>
      <c r="Q119" s="103"/>
      <c r="S119" s="103"/>
      <c r="T119" s="103"/>
      <c r="U119" s="103"/>
      <c r="V119" s="103" t="str">
        <f>В!G121</f>
        <v>г.Новосибирск</v>
      </c>
      <c r="W119" s="103"/>
      <c r="X119" s="103"/>
      <c r="Y119" s="103"/>
      <c r="Z119" s="103"/>
    </row>
    <row r="120" spans="1:26" ht="30" customHeight="1">
      <c r="G120" s="36"/>
      <c r="H120" s="29"/>
      <c r="I120" s="103"/>
      <c r="J120" s="103"/>
      <c r="K120" s="103"/>
      <c r="L120" s="103"/>
      <c r="M120" s="103"/>
      <c r="N120" s="103"/>
      <c r="O120" s="103"/>
      <c r="P120" s="103"/>
      <c r="Q120" s="103"/>
      <c r="S120" s="103"/>
      <c r="T120" s="103"/>
      <c r="U120" s="103"/>
      <c r="V120" s="103"/>
      <c r="W120" s="103"/>
      <c r="X120" s="103"/>
      <c r="Y120" s="103"/>
      <c r="Z120" s="103"/>
    </row>
    <row r="121" spans="1:26" ht="30" customHeight="1">
      <c r="G121" s="36"/>
      <c r="H121" s="29"/>
      <c r="I121" s="103" t="str">
        <f>В!A123</f>
        <v>Главный секретарь соревнований,</v>
      </c>
      <c r="J121" s="103"/>
      <c r="K121" s="103"/>
      <c r="L121" s="103"/>
      <c r="M121" s="103"/>
      <c r="N121" s="103"/>
      <c r="O121" s="103"/>
      <c r="P121" s="104"/>
      <c r="Q121" s="104"/>
      <c r="R121" s="1"/>
      <c r="S121" s="104"/>
      <c r="T121" s="104"/>
      <c r="U121" s="104"/>
      <c r="V121" s="103" t="str">
        <f>В!G123</f>
        <v>Колокольцова ЕВ</v>
      </c>
      <c r="W121" s="103"/>
      <c r="X121" s="103"/>
      <c r="Y121" s="103"/>
      <c r="Z121" s="103"/>
    </row>
    <row r="122" spans="1:26" ht="30" customHeight="1">
      <c r="I122" s="103" t="str">
        <f>В!A124</f>
        <v>ССВК</v>
      </c>
      <c r="J122" s="103"/>
      <c r="K122" s="103"/>
      <c r="L122" s="103"/>
      <c r="M122" s="103"/>
      <c r="N122" s="103"/>
      <c r="O122" s="103"/>
      <c r="P122" s="103"/>
      <c r="Q122" s="103"/>
      <c r="S122" s="103"/>
      <c r="T122" s="103"/>
      <c r="U122" s="103"/>
      <c r="V122" s="103" t="str">
        <f>В!G124</f>
        <v>г.Кемерово</v>
      </c>
      <c r="W122" s="103"/>
      <c r="X122" s="103"/>
      <c r="Y122" s="103"/>
      <c r="Z122" s="103"/>
    </row>
    <row r="123" spans="1:26" ht="30" customHeight="1"/>
    <row r="124" spans="1:26" ht="30" customHeight="1"/>
    <row r="125" spans="1:26" ht="30" customHeight="1"/>
    <row r="126" spans="1:26" ht="30" customHeight="1"/>
    <row r="127" spans="1:26" ht="21" customHeight="1">
      <c r="N127" s="2"/>
    </row>
    <row r="128" spans="1:26" ht="21" customHeight="1">
      <c r="N128" s="2"/>
    </row>
    <row r="129" spans="7:14" ht="21" customHeight="1"/>
    <row r="130" spans="7:14" ht="21" customHeight="1"/>
    <row r="131" spans="7:14" ht="21" customHeight="1"/>
    <row r="132" spans="7:14" ht="21" customHeight="1"/>
    <row r="133" spans="7:14" ht="21" customHeight="1">
      <c r="M133" s="75"/>
    </row>
    <row r="134" spans="7:14" ht="21" customHeight="1">
      <c r="M134" s="75"/>
    </row>
    <row r="135" spans="7:14" ht="21" customHeight="1">
      <c r="M135" s="75"/>
      <c r="N135" s="37"/>
    </row>
    <row r="136" spans="7:14" ht="21" customHeight="1">
      <c r="M136" s="75"/>
      <c r="N136" s="37"/>
    </row>
    <row r="137" spans="7:14" ht="21" customHeight="1">
      <c r="M137" s="75"/>
      <c r="N137" s="37"/>
    </row>
    <row r="138" spans="7:14" ht="15" customHeight="1">
      <c r="L138" s="36"/>
      <c r="M138" s="29"/>
      <c r="N138" s="37"/>
    </row>
    <row r="139" spans="7:14" ht="15" customHeight="1">
      <c r="L139" s="36"/>
      <c r="M139" s="29"/>
      <c r="N139" s="37"/>
    </row>
    <row r="140" spans="7:14" ht="18.75">
      <c r="L140" s="36"/>
      <c r="M140" s="38"/>
      <c r="N140" s="39"/>
    </row>
    <row r="141" spans="7:14" ht="18.75">
      <c r="L141" s="36"/>
      <c r="M141" s="38"/>
      <c r="N141" s="39"/>
    </row>
    <row r="143" spans="7:14" ht="15" customHeight="1">
      <c r="G143" s="36"/>
      <c r="H143" s="69"/>
      <c r="I143" s="70"/>
    </row>
    <row r="144" spans="7:14" ht="15" customHeight="1">
      <c r="G144" s="27"/>
      <c r="H144" s="69"/>
      <c r="I144" s="70"/>
      <c r="L144" s="36"/>
      <c r="M144" s="29"/>
      <c r="N144" s="37"/>
    </row>
    <row r="145" spans="7:14" ht="15" customHeight="1">
      <c r="G145" s="36"/>
      <c r="H145" s="69"/>
      <c r="I145" s="70"/>
      <c r="L145" s="27"/>
      <c r="M145" s="29"/>
      <c r="N145" s="37"/>
    </row>
    <row r="146" spans="7:14" ht="15" customHeight="1">
      <c r="G146" s="27"/>
      <c r="H146" s="69"/>
      <c r="I146" s="70"/>
      <c r="L146" s="36"/>
      <c r="M146" s="29"/>
      <c r="N146" s="37"/>
    </row>
    <row r="147" spans="7:14" ht="15" customHeight="1">
      <c r="L147" s="27"/>
      <c r="M147" s="29"/>
      <c r="N147" s="37"/>
    </row>
  </sheetData>
  <mergeCells count="155">
    <mergeCell ref="C106:F107"/>
    <mergeCell ref="C108:F109"/>
    <mergeCell ref="C110:F111"/>
    <mergeCell ref="C112:F113"/>
    <mergeCell ref="C114:F115"/>
    <mergeCell ref="A106:B107"/>
    <mergeCell ref="A108:B109"/>
    <mergeCell ref="A110:B111"/>
    <mergeCell ref="A112:B113"/>
    <mergeCell ref="A114:B115"/>
    <mergeCell ref="H95:H96"/>
    <mergeCell ref="I95:I96"/>
    <mergeCell ref="A102:B103"/>
    <mergeCell ref="C102:F103"/>
    <mergeCell ref="A104:B105"/>
    <mergeCell ref="C104:F105"/>
    <mergeCell ref="H86:H87"/>
    <mergeCell ref="I86:I87"/>
    <mergeCell ref="H88:H89"/>
    <mergeCell ref="I88:I89"/>
    <mergeCell ref="H93:H94"/>
    <mergeCell ref="I93:I94"/>
    <mergeCell ref="AA37:AB37"/>
    <mergeCell ref="AA38:AA39"/>
    <mergeCell ref="AB38:AB39"/>
    <mergeCell ref="W23:W24"/>
    <mergeCell ref="X23:X24"/>
    <mergeCell ref="W54:W55"/>
    <mergeCell ref="X54:X55"/>
    <mergeCell ref="M26:M27"/>
    <mergeCell ref="N26:N27"/>
    <mergeCell ref="S62:S63"/>
    <mergeCell ref="R46:R47"/>
    <mergeCell ref="S46:S47"/>
    <mergeCell ref="R30:R31"/>
    <mergeCell ref="S30:S31"/>
    <mergeCell ref="N58:N59"/>
    <mergeCell ref="M50:M51"/>
    <mergeCell ref="N50:N51"/>
    <mergeCell ref="M42:M43"/>
    <mergeCell ref="N42:N43"/>
    <mergeCell ref="M34:M35"/>
    <mergeCell ref="N34:N35"/>
    <mergeCell ref="I48:I49"/>
    <mergeCell ref="B49:B50"/>
    <mergeCell ref="B51:B52"/>
    <mergeCell ref="H52:H53"/>
    <mergeCell ref="I52:I53"/>
    <mergeCell ref="B53:B54"/>
    <mergeCell ref="B43:B44"/>
    <mergeCell ref="H44:H45"/>
    <mergeCell ref="I44:I45"/>
    <mergeCell ref="B45:B46"/>
    <mergeCell ref="B47:B48"/>
    <mergeCell ref="H48:H49"/>
    <mergeCell ref="W95:X95"/>
    <mergeCell ref="W96:W97"/>
    <mergeCell ref="X96:X97"/>
    <mergeCell ref="R97:R98"/>
    <mergeCell ref="S97:S98"/>
    <mergeCell ref="R95:R96"/>
    <mergeCell ref="S95:S96"/>
    <mergeCell ref="M94:M95"/>
    <mergeCell ref="N94:N95"/>
    <mergeCell ref="M96:M97"/>
    <mergeCell ref="N96:N97"/>
    <mergeCell ref="R90:R91"/>
    <mergeCell ref="S90:S91"/>
    <mergeCell ref="P93:U93"/>
    <mergeCell ref="W88:X88"/>
    <mergeCell ref="W89:W90"/>
    <mergeCell ref="X89:X90"/>
    <mergeCell ref="M87:M88"/>
    <mergeCell ref="N87:N88"/>
    <mergeCell ref="M89:M90"/>
    <mergeCell ref="N89:N90"/>
    <mergeCell ref="Q84:S84"/>
    <mergeCell ref="P86:U86"/>
    <mergeCell ref="R88:R89"/>
    <mergeCell ref="S88:S89"/>
    <mergeCell ref="B63:B64"/>
    <mergeCell ref="H64:H65"/>
    <mergeCell ref="I64:I65"/>
    <mergeCell ref="B65:B66"/>
    <mergeCell ref="B55:B56"/>
    <mergeCell ref="H56:H57"/>
    <mergeCell ref="I56:I57"/>
    <mergeCell ref="B57:B58"/>
    <mergeCell ref="B59:B60"/>
    <mergeCell ref="H60:H61"/>
    <mergeCell ref="I60:I61"/>
    <mergeCell ref="B61:B62"/>
    <mergeCell ref="B67:B68"/>
    <mergeCell ref="H68:H69"/>
    <mergeCell ref="I68:I69"/>
    <mergeCell ref="B69:B70"/>
    <mergeCell ref="M66:M67"/>
    <mergeCell ref="N66:N67"/>
    <mergeCell ref="M58:M59"/>
    <mergeCell ref="R62:R63"/>
    <mergeCell ref="B41:B42"/>
    <mergeCell ref="H32:H33"/>
    <mergeCell ref="I32:I33"/>
    <mergeCell ref="B33:B34"/>
    <mergeCell ref="B35:B36"/>
    <mergeCell ref="H36:H37"/>
    <mergeCell ref="I36:I37"/>
    <mergeCell ref="B37:B38"/>
    <mergeCell ref="B27:B28"/>
    <mergeCell ref="H28:H29"/>
    <mergeCell ref="I28:I29"/>
    <mergeCell ref="B29:B30"/>
    <mergeCell ref="B31:B32"/>
    <mergeCell ref="B39:B40"/>
    <mergeCell ref="H40:H41"/>
    <mergeCell ref="I40:I41"/>
    <mergeCell ref="AA22:AB22"/>
    <mergeCell ref="B23:B24"/>
    <mergeCell ref="B25:B26"/>
    <mergeCell ref="R18:R19"/>
    <mergeCell ref="S18:S19"/>
    <mergeCell ref="B19:B20"/>
    <mergeCell ref="H19:H20"/>
    <mergeCell ref="I19:I20"/>
    <mergeCell ref="M20:M21"/>
    <mergeCell ref="N20:N21"/>
    <mergeCell ref="B21:B22"/>
    <mergeCell ref="H21:H22"/>
    <mergeCell ref="I21:I22"/>
    <mergeCell ref="H24:H25"/>
    <mergeCell ref="I24:I25"/>
    <mergeCell ref="A15:A26"/>
    <mergeCell ref="B15:B16"/>
    <mergeCell ref="H15:H16"/>
    <mergeCell ref="I15:I16"/>
    <mergeCell ref="Q15:S15"/>
    <mergeCell ref="M16:M17"/>
    <mergeCell ref="N16:N17"/>
    <mergeCell ref="B17:B18"/>
    <mergeCell ref="H17:H18"/>
    <mergeCell ref="I17:I18"/>
    <mergeCell ref="A11:D11"/>
    <mergeCell ref="G11:I11"/>
    <mergeCell ref="L11:N11"/>
    <mergeCell ref="Q11:S11"/>
    <mergeCell ref="L12:N12"/>
    <mergeCell ref="B13:B14"/>
    <mergeCell ref="C13:C14"/>
    <mergeCell ref="Q14:S14"/>
    <mergeCell ref="A1:AB1"/>
    <mergeCell ref="A2:AB2"/>
    <mergeCell ref="A4:AB4"/>
    <mergeCell ref="C6:AB6"/>
    <mergeCell ref="Y8:AA9"/>
    <mergeCell ref="U9:X9"/>
  </mergeCells>
  <pageMargins left="0.51181102362204722" right="0.11811023622047245" top="0.39370078740157483" bottom="0" header="0.31496062992125984" footer="0.31496062992125984"/>
  <pageSetup paperSize="9" scale="36" fitToHeight="0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26"/>
  <sheetViews>
    <sheetView view="pageBreakPreview" topLeftCell="A16" zoomScale="65" zoomScaleNormal="70" zoomScaleSheetLayoutView="65" workbookViewId="0">
      <selection activeCell="T36" sqref="T36:T37"/>
    </sheetView>
  </sheetViews>
  <sheetFormatPr defaultRowHeight="15"/>
  <cols>
    <col min="1" max="1" width="1.5703125" customWidth="1"/>
    <col min="2" max="3" width="5.7109375" customWidth="1"/>
    <col min="4" max="4" width="43.7109375" customWidth="1"/>
    <col min="5" max="5" width="6.7109375" customWidth="1"/>
    <col min="6" max="7" width="2.7109375" customWidth="1"/>
    <col min="8" max="9" width="5.7109375" customWidth="1"/>
    <col min="10" max="10" width="25.7109375" customWidth="1"/>
    <col min="11" max="12" width="2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2.7109375" customWidth="1"/>
    <col min="23" max="24" width="5.7109375" customWidth="1"/>
    <col min="25" max="25" width="25.7109375" customWidth="1"/>
    <col min="26" max="26" width="3.7109375" customWidth="1"/>
    <col min="27" max="27" width="3.85546875" customWidth="1"/>
    <col min="28" max="28" width="5.7109375" customWidth="1"/>
    <col min="29" max="29" width="25.7109375" customWidth="1"/>
  </cols>
  <sheetData>
    <row r="1" spans="2:29" ht="30" customHeight="1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</row>
    <row r="2" spans="2:29" ht="30" customHeight="1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</row>
    <row r="3" spans="2:29" ht="21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2:29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</row>
    <row r="5" spans="2:29" ht="10.5" customHeight="1"/>
    <row r="6" spans="2:29" ht="81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</row>
    <row r="7" spans="2:29" ht="21" customHeight="1"/>
    <row r="8" spans="2:29" ht="27" customHeight="1">
      <c r="C8" s="253" t="str">
        <f>В!H8</f>
        <v>01-02 мая 2022г</v>
      </c>
      <c r="D8" s="1"/>
      <c r="E8" s="1"/>
      <c r="F8" s="1"/>
      <c r="G8" s="1"/>
      <c r="H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</row>
    <row r="9" spans="2:29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1192" t="s">
        <v>207</v>
      </c>
      <c r="W9" s="1192"/>
      <c r="X9" s="1192"/>
      <c r="Y9" s="1192"/>
      <c r="Z9" s="605"/>
      <c r="AA9" s="605"/>
      <c r="AB9" s="605"/>
      <c r="AC9" s="255" t="s">
        <v>3</v>
      </c>
    </row>
    <row r="10" spans="2:29" ht="25.5" customHeight="1"/>
    <row r="11" spans="2:29" ht="24" customHeight="1">
      <c r="B11" s="900" t="s">
        <v>221</v>
      </c>
      <c r="C11" s="900"/>
      <c r="D11" s="900"/>
      <c r="E11" s="900"/>
      <c r="F11" s="105"/>
      <c r="G11" s="105"/>
      <c r="H11" s="900" t="s">
        <v>217</v>
      </c>
      <c r="I11" s="900"/>
      <c r="J11" s="900"/>
      <c r="K11" s="105"/>
      <c r="L11" s="105"/>
      <c r="M11" s="900" t="s">
        <v>218</v>
      </c>
      <c r="N11" s="900"/>
      <c r="O11" s="900"/>
      <c r="P11" s="105"/>
      <c r="Q11" s="105"/>
      <c r="R11" s="900" t="s">
        <v>208</v>
      </c>
      <c r="S11" s="900"/>
      <c r="T11" s="900"/>
      <c r="U11" s="105"/>
      <c r="V11" s="105"/>
      <c r="W11" s="109" t="s">
        <v>220</v>
      </c>
      <c r="Y11" s="109"/>
      <c r="Z11" s="109"/>
    </row>
    <row r="12" spans="2:29" ht="18" customHeight="1" thickBot="1">
      <c r="M12" s="860"/>
      <c r="N12" s="860"/>
      <c r="O12" s="860"/>
    </row>
    <row r="13" spans="2:29" ht="24" customHeight="1">
      <c r="B13" s="59" t="s">
        <v>211</v>
      </c>
      <c r="C13" s="1010" t="s">
        <v>24</v>
      </c>
      <c r="D13" s="835" t="s">
        <v>229</v>
      </c>
      <c r="E13" s="33" t="s">
        <v>197</v>
      </c>
      <c r="AA13" s="3"/>
      <c r="AB13" s="3"/>
      <c r="AC13" s="3"/>
    </row>
    <row r="14" spans="2:29" ht="24" customHeight="1" thickBot="1">
      <c r="B14" s="78" t="s">
        <v>212</v>
      </c>
      <c r="C14" s="1011"/>
      <c r="D14" s="836"/>
      <c r="E14" s="245" t="s">
        <v>219</v>
      </c>
      <c r="H14" s="3"/>
      <c r="I14" s="3"/>
      <c r="J14" s="3"/>
      <c r="R14" s="860"/>
      <c r="S14" s="860"/>
      <c r="T14" s="860"/>
      <c r="Z14" s="3"/>
      <c r="AA14" s="3"/>
      <c r="AB14" s="3"/>
      <c r="AC14" s="3"/>
    </row>
    <row r="15" spans="2:29" ht="30" customHeight="1">
      <c r="B15" s="1254" t="s">
        <v>232</v>
      </c>
      <c r="C15" s="1255">
        <v>1</v>
      </c>
      <c r="D15" s="489" t="str">
        <f>В!D11</f>
        <v>ЦЫБЕНОВА Ханда</v>
      </c>
      <c r="E15" s="415" t="str">
        <f>В!G11</f>
        <v>МС</v>
      </c>
      <c r="H15" s="136"/>
      <c r="I15" s="1048">
        <v>1</v>
      </c>
      <c r="J15" s="1007" t="str">
        <f>D15</f>
        <v>ЦЫБЕНОВА Ханда</v>
      </c>
      <c r="M15" s="3"/>
      <c r="N15" s="3"/>
      <c r="O15" s="3"/>
      <c r="R15" s="860"/>
      <c r="S15" s="860"/>
      <c r="T15" s="860"/>
      <c r="Z15" s="3"/>
      <c r="AA15" s="3"/>
      <c r="AB15" s="3"/>
      <c r="AC15" s="3"/>
    </row>
    <row r="16" spans="2:29" ht="30" customHeight="1" thickBot="1">
      <c r="B16" s="966"/>
      <c r="C16" s="1084"/>
      <c r="D16" s="490" t="str">
        <f>В!I11</f>
        <v>Иркутская область - Республика Бурятия</v>
      </c>
      <c r="E16" s="191" t="str">
        <f>В!H11</f>
        <v>26.07.2000</v>
      </c>
      <c r="H16" s="106"/>
      <c r="I16" s="1048"/>
      <c r="J16" s="1008"/>
      <c r="K16" s="25"/>
      <c r="L16" s="1"/>
      <c r="M16" s="51"/>
      <c r="N16" s="1119">
        <v>0</v>
      </c>
      <c r="O16" s="1120" t="str">
        <f>IF(N16&gt;0,INDEX(В!$D$11:$D$120,N16+(N16-1),1)," ")</f>
        <v xml:space="preserve"> </v>
      </c>
      <c r="Z16" s="3"/>
      <c r="AA16" s="3"/>
      <c r="AB16" s="3"/>
      <c r="AC16" s="3"/>
    </row>
    <row r="17" spans="1:29" ht="30" customHeight="1" thickTop="1">
      <c r="A17" s="452"/>
      <c r="B17" s="407"/>
      <c r="C17" s="1047">
        <v>2</v>
      </c>
      <c r="D17" s="263" t="str">
        <f>В!D13</f>
        <v>БЕКТИНА Галина</v>
      </c>
      <c r="E17" s="131" t="str">
        <f>В!G13</f>
        <v>КМС</v>
      </c>
      <c r="H17" s="38"/>
      <c r="I17" s="219"/>
      <c r="J17" s="329"/>
      <c r="K17" s="26"/>
      <c r="M17" s="51"/>
      <c r="N17" s="1119"/>
      <c r="O17" s="1120"/>
      <c r="P17" s="25"/>
      <c r="Z17" s="3"/>
      <c r="AA17" s="3"/>
      <c r="AB17" s="3"/>
      <c r="AC17" s="3"/>
    </row>
    <row r="18" spans="1:29" ht="30" customHeight="1">
      <c r="A18" s="452"/>
      <c r="B18" s="388"/>
      <c r="C18" s="1048"/>
      <c r="D18" s="259" t="str">
        <f>В!I13</f>
        <v>Иркутская область</v>
      </c>
      <c r="E18" s="190" t="str">
        <f>В!H13</f>
        <v>07.12.1998</v>
      </c>
      <c r="F18" s="35"/>
      <c r="G18" s="22"/>
      <c r="H18" s="51"/>
      <c r="I18" s="1119">
        <v>0</v>
      </c>
      <c r="J18" s="1120" t="str">
        <f>IF(I18&gt;0,INDEX(В!$D$11:$D$120,I18+(I18-1),1)," ")</f>
        <v xml:space="preserve"> </v>
      </c>
      <c r="K18" s="22"/>
      <c r="M18" s="20"/>
      <c r="N18" s="207"/>
      <c r="O18" s="211"/>
      <c r="P18" s="26"/>
      <c r="R18" s="20"/>
      <c r="S18" s="29"/>
      <c r="T18" s="37"/>
      <c r="U18" s="73"/>
      <c r="Z18" s="3"/>
      <c r="AA18" s="3"/>
      <c r="AB18" s="3"/>
      <c r="AC18" s="3"/>
    </row>
    <row r="19" spans="1:29" ht="30" customHeight="1">
      <c r="A19" s="452"/>
      <c r="B19" s="391"/>
      <c r="C19" s="1048">
        <v>3</v>
      </c>
      <c r="D19" s="271" t="str">
        <f>В!D15</f>
        <v>ФЕДОРОВА Анжелика</v>
      </c>
      <c r="E19" s="115" t="str">
        <f>В!G15</f>
        <v>МС</v>
      </c>
      <c r="F19" s="34"/>
      <c r="H19" s="51"/>
      <c r="I19" s="1119"/>
      <c r="J19" s="1120"/>
      <c r="K19" s="47"/>
      <c r="M19" s="20"/>
      <c r="N19" s="207"/>
      <c r="O19" s="211"/>
      <c r="P19" s="26"/>
      <c r="R19" s="20"/>
      <c r="S19" s="29"/>
      <c r="T19" s="37"/>
      <c r="Z19" s="3"/>
      <c r="AA19" s="3"/>
      <c r="AB19" s="3"/>
      <c r="AC19" s="3"/>
    </row>
    <row r="20" spans="1:29" ht="30" customHeight="1" thickBot="1">
      <c r="A20" s="452"/>
      <c r="B20" s="406"/>
      <c r="C20" s="1084"/>
      <c r="D20" s="295" t="str">
        <f>В!I15</f>
        <v>Кемеровская область</v>
      </c>
      <c r="E20" s="191" t="str">
        <f>В!H15</f>
        <v>05.11.1997</v>
      </c>
      <c r="H20" s="20"/>
      <c r="I20" s="207"/>
      <c r="J20" s="330"/>
      <c r="M20" s="20"/>
      <c r="N20" s="207"/>
      <c r="O20" s="211"/>
      <c r="P20" s="26"/>
      <c r="R20" s="51"/>
      <c r="S20" s="1119">
        <v>0</v>
      </c>
      <c r="T20" s="1120" t="str">
        <f>IF(S20&gt;0,INDEX(В!$D$11:$D$120,S20+(S20-1),1)," ")</f>
        <v xml:space="preserve"> </v>
      </c>
      <c r="U20" s="21"/>
      <c r="X20" s="860"/>
      <c r="Y20" s="860"/>
      <c r="Z20" s="3"/>
      <c r="AA20" s="3"/>
      <c r="AB20" s="3"/>
      <c r="AC20" s="3"/>
    </row>
    <row r="21" spans="1:29" ht="30" customHeight="1" thickTop="1">
      <c r="B21" s="407"/>
      <c r="C21" s="1047">
        <v>4</v>
      </c>
      <c r="D21" s="263" t="str">
        <f>В!D17</f>
        <v>БЕКБАУЛОВА Лучана</v>
      </c>
      <c r="E21" s="131" t="str">
        <f>В!G17</f>
        <v>МС</v>
      </c>
      <c r="H21" s="20"/>
      <c r="I21" s="207"/>
      <c r="J21" s="330"/>
      <c r="M21" s="20"/>
      <c r="N21" s="207"/>
      <c r="O21" s="211"/>
      <c r="P21" s="26"/>
      <c r="Q21" s="35"/>
      <c r="R21" s="51"/>
      <c r="S21" s="1119"/>
      <c r="T21" s="1120"/>
      <c r="U21" s="25"/>
      <c r="Z21" s="3"/>
      <c r="AA21" s="3"/>
      <c r="AB21" s="3"/>
      <c r="AC21" s="3"/>
    </row>
    <row r="22" spans="1:29" ht="30" customHeight="1">
      <c r="B22" s="388"/>
      <c r="C22" s="1048"/>
      <c r="D22" s="259" t="str">
        <f>В!I17</f>
        <v>Кемеровская область</v>
      </c>
      <c r="E22" s="190" t="str">
        <f>В!H17</f>
        <v>10.07.2002</v>
      </c>
      <c r="F22" s="35"/>
      <c r="G22" s="22"/>
      <c r="H22" s="51"/>
      <c r="I22" s="1119">
        <v>0</v>
      </c>
      <c r="J22" s="1120" t="str">
        <f>IF(I22&gt;0,INDEX(В!$D$11:$D$120,I22+(I22-1),1)," ")</f>
        <v xml:space="preserve"> </v>
      </c>
      <c r="M22" s="20"/>
      <c r="N22" s="207"/>
      <c r="O22" s="211"/>
      <c r="P22" s="26"/>
      <c r="T22" s="332"/>
      <c r="U22" s="26"/>
      <c r="Z22" s="3"/>
      <c r="AA22" s="3"/>
      <c r="AB22" s="3"/>
      <c r="AC22" s="3"/>
    </row>
    <row r="23" spans="1:29" ht="30" customHeight="1">
      <c r="B23" s="391"/>
      <c r="C23" s="1048">
        <v>5</v>
      </c>
      <c r="D23" s="271" t="str">
        <f>В!D19</f>
        <v>ТЮМЕРЕКОВА Мария</v>
      </c>
      <c r="E23" s="115" t="str">
        <f>В!G19</f>
        <v>МСМК</v>
      </c>
      <c r="F23" s="34"/>
      <c r="H23" s="51"/>
      <c r="I23" s="1119"/>
      <c r="J23" s="1120"/>
      <c r="K23" s="25"/>
      <c r="M23" s="20"/>
      <c r="N23" s="207"/>
      <c r="O23" s="211"/>
      <c r="P23" s="26"/>
      <c r="T23" s="332"/>
      <c r="U23" s="26"/>
      <c r="Z23" s="3"/>
      <c r="AA23" s="3"/>
      <c r="AB23" s="3"/>
      <c r="AC23" s="3"/>
    </row>
    <row r="24" spans="1:29" ht="30" customHeight="1" thickBot="1">
      <c r="B24" s="406"/>
      <c r="C24" s="1084"/>
      <c r="D24" s="295" t="str">
        <f>В!I19</f>
        <v>Кемеровская область - Свердловская область</v>
      </c>
      <c r="E24" s="191" t="str">
        <f>В!H19</f>
        <v>12.08.2000</v>
      </c>
      <c r="H24" s="20"/>
      <c r="I24" s="207"/>
      <c r="J24" s="330"/>
      <c r="K24" s="26"/>
      <c r="L24" s="21"/>
      <c r="M24" s="51"/>
      <c r="N24" s="1119">
        <v>0</v>
      </c>
      <c r="O24" s="1120" t="str">
        <f>IF(N24&gt;0,INDEX(В!$D$11:$D$120,N24+(N24-1),1)," ")</f>
        <v xml:space="preserve"> </v>
      </c>
      <c r="P24" s="34"/>
      <c r="T24" s="332"/>
      <c r="U24" s="26"/>
      <c r="Z24" s="3"/>
      <c r="AA24" s="3"/>
      <c r="AB24" s="3"/>
      <c r="AC24" s="3"/>
    </row>
    <row r="25" spans="1:29" ht="30" customHeight="1" thickTop="1">
      <c r="A25" s="452"/>
      <c r="B25" s="407"/>
      <c r="C25" s="1047">
        <v>6</v>
      </c>
      <c r="D25" s="263" t="str">
        <f>В!D21</f>
        <v>БОЙДОЕВА Даяна</v>
      </c>
      <c r="E25" s="131" t="str">
        <f>В!G21</f>
        <v>КМС</v>
      </c>
      <c r="H25" s="20"/>
      <c r="I25" s="207"/>
      <c r="J25" s="330"/>
      <c r="K25" s="26"/>
      <c r="M25" s="51"/>
      <c r="N25" s="1119"/>
      <c r="O25" s="1120"/>
      <c r="T25" s="332"/>
      <c r="U25" s="26"/>
      <c r="Z25" s="3"/>
      <c r="AA25" s="3"/>
      <c r="AB25" s="3"/>
      <c r="AC25" s="3"/>
    </row>
    <row r="26" spans="1:29" ht="30" customHeight="1">
      <c r="A26" s="452"/>
      <c r="B26" s="388"/>
      <c r="C26" s="1048"/>
      <c r="D26" s="259" t="str">
        <f>В!I21</f>
        <v>Кемеровская область</v>
      </c>
      <c r="E26" s="190" t="str">
        <f>В!H21</f>
        <v>09.10.2002</v>
      </c>
      <c r="F26" s="35"/>
      <c r="G26" s="22"/>
      <c r="H26" s="51"/>
      <c r="I26" s="1119">
        <v>0</v>
      </c>
      <c r="J26" s="1120" t="str">
        <f>IF(I26&gt;0,INDEX(В!$D$11:$D$120,I26+(I26-1),1)," ")</f>
        <v xml:space="preserve"> </v>
      </c>
      <c r="K26" s="34"/>
      <c r="M26" s="53"/>
      <c r="N26" s="105"/>
      <c r="O26" s="164"/>
      <c r="R26" s="20"/>
      <c r="S26" s="29"/>
      <c r="T26" s="211"/>
      <c r="U26" s="26"/>
      <c r="Z26" s="3"/>
      <c r="AA26" s="3"/>
      <c r="AB26" s="3"/>
      <c r="AC26" s="3"/>
    </row>
    <row r="27" spans="1:29" ht="30" customHeight="1">
      <c r="A27" s="452"/>
      <c r="B27" s="391"/>
      <c r="C27" s="1048">
        <v>7</v>
      </c>
      <c r="D27" s="271" t="str">
        <f>В!D23</f>
        <v>РЯБКО Ирина</v>
      </c>
      <c r="E27" s="115" t="str">
        <f>В!G23</f>
        <v>КМС</v>
      </c>
      <c r="F27" s="34"/>
      <c r="H27" s="51"/>
      <c r="I27" s="1119"/>
      <c r="J27" s="1120"/>
      <c r="M27" s="20"/>
      <c r="N27" s="207"/>
      <c r="O27" s="211"/>
      <c r="R27" s="20"/>
      <c r="S27" s="29"/>
      <c r="T27" s="211"/>
      <c r="U27" s="26"/>
      <c r="X27" s="900"/>
      <c r="Y27" s="900"/>
      <c r="Z27" s="3"/>
      <c r="AA27" s="3"/>
      <c r="AB27" s="3"/>
      <c r="AC27" s="3"/>
    </row>
    <row r="28" spans="1:29" ht="30" customHeight="1" thickBot="1">
      <c r="A28" s="452"/>
      <c r="B28" s="406"/>
      <c r="C28" s="1084"/>
      <c r="D28" s="295" t="str">
        <f>В!I23</f>
        <v>Красноярский край</v>
      </c>
      <c r="E28" s="191" t="str">
        <f>В!H23</f>
        <v>07.10.2003</v>
      </c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6"/>
      <c r="V28" s="1"/>
      <c r="W28" s="51"/>
      <c r="X28" s="1119">
        <v>0</v>
      </c>
      <c r="Y28" s="1120" t="str">
        <f>IF(X28&gt;0,INDEX(В!$D$11:$D$120,X28+(X28-1),1)," ")</f>
        <v xml:space="preserve"> </v>
      </c>
      <c r="Z28" s="463"/>
      <c r="AA28" s="3"/>
      <c r="AB28" s="3"/>
      <c r="AC28" s="3"/>
    </row>
    <row r="29" spans="1:29" ht="30" customHeight="1" thickTop="1">
      <c r="B29" s="407"/>
      <c r="C29" s="1047">
        <v>8</v>
      </c>
      <c r="D29" s="263" t="str">
        <f>В!D25</f>
        <v>ДАРЖАА Алдынай</v>
      </c>
      <c r="E29" s="131" t="str">
        <f>В!G25</f>
        <v>КМС</v>
      </c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6"/>
      <c r="W29" s="51"/>
      <c r="X29" s="1119"/>
      <c r="Y29" s="1120"/>
      <c r="Z29" s="464"/>
      <c r="AA29" s="3"/>
      <c r="AB29" s="3"/>
      <c r="AC29" s="3"/>
    </row>
    <row r="30" spans="1:29" ht="30" customHeight="1">
      <c r="B30" s="388"/>
      <c r="C30" s="1048"/>
      <c r="D30" s="259" t="str">
        <f>В!I25</f>
        <v>Республика Тыва</v>
      </c>
      <c r="E30" s="190" t="str">
        <f>В!H25</f>
        <v>24.03.2000</v>
      </c>
      <c r="F30" s="35"/>
      <c r="G30" s="22"/>
      <c r="H30" s="51"/>
      <c r="I30" s="1119">
        <v>0</v>
      </c>
      <c r="J30" s="1120" t="str">
        <f>IF(I30&gt;0,INDEX(В!$D$11:$D$120,I30+(I30-1),1)," ")</f>
        <v xml:space="preserve"> </v>
      </c>
      <c r="M30" s="20"/>
      <c r="N30" s="207"/>
      <c r="O30" s="211"/>
      <c r="R30" s="20"/>
      <c r="S30" s="29"/>
      <c r="T30" s="211"/>
      <c r="U30" s="26"/>
      <c r="Z30" s="465"/>
      <c r="AA30" s="3"/>
      <c r="AB30" s="3"/>
      <c r="AC30" s="3"/>
    </row>
    <row r="31" spans="1:29" ht="30" customHeight="1">
      <c r="B31" s="391"/>
      <c r="C31" s="1048">
        <v>9</v>
      </c>
      <c r="D31" s="271" t="str">
        <f>В!D27</f>
        <v>САГАЛАКОВА Алена</v>
      </c>
      <c r="E31" s="115" t="str">
        <f>В!G27</f>
        <v>КМС</v>
      </c>
      <c r="F31" s="34"/>
      <c r="H31" s="51"/>
      <c r="I31" s="1119"/>
      <c r="J31" s="1120"/>
      <c r="K31" s="25"/>
      <c r="M31" s="20"/>
      <c r="N31" s="207"/>
      <c r="O31" s="211"/>
      <c r="R31" s="20"/>
      <c r="S31" s="29"/>
      <c r="T31" s="211"/>
      <c r="U31" s="26"/>
      <c r="Z31" s="465"/>
      <c r="AA31" s="3"/>
      <c r="AB31" s="3"/>
      <c r="AC31" s="3"/>
    </row>
    <row r="32" spans="1:29" ht="30" customHeight="1" thickBot="1">
      <c r="B32" s="406"/>
      <c r="C32" s="1084"/>
      <c r="D32" s="295" t="str">
        <f>В!I27</f>
        <v>Республика Хакасия</v>
      </c>
      <c r="E32" s="191" t="str">
        <f>В!H27</f>
        <v>24.04.2002</v>
      </c>
      <c r="H32" s="20"/>
      <c r="I32" s="207"/>
      <c r="J32" s="330"/>
      <c r="K32" s="26"/>
      <c r="L32" s="21"/>
      <c r="M32" s="51"/>
      <c r="N32" s="1119">
        <v>0</v>
      </c>
      <c r="O32" s="1120" t="str">
        <f>IF(N32&gt;0,INDEX(В!$D$11:$D$120,N32+(N32-1),1)," ")</f>
        <v xml:space="preserve"> </v>
      </c>
      <c r="P32" s="54"/>
      <c r="R32" s="20"/>
      <c r="S32" s="29"/>
      <c r="T32" s="211"/>
      <c r="U32" s="26"/>
      <c r="Z32" s="465"/>
      <c r="AA32" s="3"/>
      <c r="AB32" s="3"/>
      <c r="AC32" s="3"/>
    </row>
    <row r="33" spans="1:29" ht="30" customHeight="1" thickTop="1">
      <c r="A33" s="452"/>
      <c r="B33" s="407"/>
      <c r="C33" s="1047">
        <v>10</v>
      </c>
      <c r="D33" s="263" t="str">
        <f>В!D29</f>
        <v>БУДЕГЕЧИ Снежана</v>
      </c>
      <c r="E33" s="131" t="str">
        <f>В!G29</f>
        <v>КМС</v>
      </c>
      <c r="H33" s="20"/>
      <c r="I33" s="207"/>
      <c r="J33" s="330"/>
      <c r="K33" s="26"/>
      <c r="M33" s="51"/>
      <c r="N33" s="1119"/>
      <c r="O33" s="1120"/>
      <c r="P33" s="35"/>
      <c r="R33" s="20"/>
      <c r="S33" s="29"/>
      <c r="T33" s="211"/>
      <c r="U33" s="26"/>
      <c r="Z33" s="465"/>
      <c r="AA33" s="3"/>
      <c r="AB33" s="3"/>
      <c r="AC33" s="3"/>
    </row>
    <row r="34" spans="1:29" ht="30" customHeight="1">
      <c r="A34" s="452"/>
      <c r="B34" s="388"/>
      <c r="C34" s="1048"/>
      <c r="D34" s="259" t="str">
        <f>В!I29</f>
        <v>Республика Хакасия</v>
      </c>
      <c r="E34" s="190" t="str">
        <f>В!H29</f>
        <v>23.12.2004</v>
      </c>
      <c r="F34" s="35"/>
      <c r="G34" s="22"/>
      <c r="H34" s="51"/>
      <c r="I34" s="1119">
        <v>0</v>
      </c>
      <c r="J34" s="1120" t="str">
        <f>IF(I34&gt;0,INDEX(В!$D$11:$D$120,I34+(I34-1),1)," ")</f>
        <v xml:space="preserve"> </v>
      </c>
      <c r="K34" s="34"/>
      <c r="M34" s="53"/>
      <c r="N34" s="105"/>
      <c r="O34" s="164"/>
      <c r="P34" s="26"/>
      <c r="R34" s="20"/>
      <c r="S34" s="29"/>
      <c r="T34" s="211"/>
      <c r="U34" s="26"/>
      <c r="Z34" s="465"/>
      <c r="AA34" s="3"/>
      <c r="AB34" s="3"/>
      <c r="AC34" s="3"/>
    </row>
    <row r="35" spans="1:29" ht="30" customHeight="1">
      <c r="A35" s="452"/>
      <c r="B35" s="391"/>
      <c r="C35" s="1048">
        <v>11</v>
      </c>
      <c r="D35" s="271" t="str">
        <f>В!D31</f>
        <v>АБРАМОВА Нина</v>
      </c>
      <c r="E35" s="115" t="str">
        <f>В!G31</f>
        <v>КМС</v>
      </c>
      <c r="F35" s="34"/>
      <c r="H35" s="51"/>
      <c r="I35" s="1119"/>
      <c r="J35" s="1120"/>
      <c r="M35" s="20"/>
      <c r="N35" s="207"/>
      <c r="O35" s="211"/>
      <c r="P35" s="26"/>
      <c r="R35" s="20"/>
      <c r="S35" s="29"/>
      <c r="T35" s="211"/>
      <c r="U35" s="26"/>
      <c r="Z35" s="465"/>
      <c r="AA35" s="3"/>
      <c r="AB35" s="3"/>
      <c r="AC35" s="3"/>
    </row>
    <row r="36" spans="1:29" ht="30" customHeight="1" thickBot="1">
      <c r="A36" s="452"/>
      <c r="B36" s="406"/>
      <c r="C36" s="1084"/>
      <c r="D36" s="295" t="str">
        <f>В!I31</f>
        <v>Республика Хакасия</v>
      </c>
      <c r="E36" s="191" t="str">
        <f>В!H31</f>
        <v>13.06.2001</v>
      </c>
      <c r="H36" s="20"/>
      <c r="I36" s="207"/>
      <c r="J36" s="330"/>
      <c r="M36" s="20"/>
      <c r="N36" s="207"/>
      <c r="O36" s="211"/>
      <c r="P36" s="26"/>
      <c r="R36" s="51"/>
      <c r="S36" s="1119">
        <v>0</v>
      </c>
      <c r="T36" s="1120" t="str">
        <f>IF(S36&gt;0,INDEX(В!$D$11:$D$120,S36+(S36-1),1)," ")</f>
        <v xml:space="preserve"> </v>
      </c>
      <c r="U36" s="22"/>
      <c r="Z36" s="465"/>
      <c r="AA36" s="3"/>
      <c r="AB36" s="3"/>
      <c r="AC36" s="3"/>
    </row>
    <row r="37" spans="1:29" ht="30" customHeight="1" thickTop="1">
      <c r="B37" s="407"/>
      <c r="C37" s="1047">
        <v>12</v>
      </c>
      <c r="D37" s="263" t="str">
        <f>В!D33</f>
        <v>ЧЕПСАРАКОВА Валерия</v>
      </c>
      <c r="E37" s="131" t="str">
        <f>В!G33</f>
        <v>МСМК</v>
      </c>
      <c r="H37" s="20"/>
      <c r="I37" s="207"/>
      <c r="J37" s="330"/>
      <c r="M37" s="20"/>
      <c r="N37" s="207"/>
      <c r="O37" s="211"/>
      <c r="P37" s="26"/>
      <c r="Q37" s="35"/>
      <c r="R37" s="51"/>
      <c r="S37" s="1119"/>
      <c r="T37" s="1120"/>
      <c r="U37" s="47"/>
      <c r="Z37" s="465"/>
      <c r="AA37" s="3"/>
      <c r="AB37" s="3"/>
      <c r="AC37" s="3"/>
    </row>
    <row r="38" spans="1:29" ht="30" customHeight="1">
      <c r="B38" s="388"/>
      <c r="C38" s="1048"/>
      <c r="D38" s="259" t="str">
        <f>В!I33</f>
        <v>Республика Хакасия</v>
      </c>
      <c r="E38" s="190" t="str">
        <f>В!H33</f>
        <v>31.01.1989</v>
      </c>
      <c r="F38" s="35"/>
      <c r="G38" s="22"/>
      <c r="H38" s="51"/>
      <c r="I38" s="1119">
        <v>0</v>
      </c>
      <c r="J38" s="1120" t="str">
        <f>IF(I38&gt;0,INDEX(В!$D$11:$D$120,I38+(I38-1),1)," ")</f>
        <v xml:space="preserve"> </v>
      </c>
      <c r="K38" s="21"/>
      <c r="M38" s="20"/>
      <c r="N38" s="207"/>
      <c r="O38" s="211"/>
      <c r="P38" s="26"/>
      <c r="Z38" s="465"/>
      <c r="AA38" s="3"/>
      <c r="AB38" s="3"/>
      <c r="AC38" s="3"/>
    </row>
    <row r="39" spans="1:29" ht="30" customHeight="1">
      <c r="B39" s="391"/>
      <c r="C39" s="1048">
        <v>13</v>
      </c>
      <c r="D39" s="271" t="str">
        <f>В!D35</f>
        <v>ФИО13</v>
      </c>
      <c r="E39" s="115" t="str">
        <f>В!G35</f>
        <v>р13</v>
      </c>
      <c r="F39" s="34"/>
      <c r="H39" s="51"/>
      <c r="I39" s="1119"/>
      <c r="J39" s="1120"/>
      <c r="K39" s="25"/>
      <c r="M39" s="20"/>
      <c r="N39" s="207"/>
      <c r="O39" s="211"/>
      <c r="P39" s="26"/>
      <c r="Z39" s="465"/>
      <c r="AA39" s="3"/>
      <c r="AB39" s="3"/>
      <c r="AC39" s="3"/>
    </row>
    <row r="40" spans="1:29" ht="30" customHeight="1" thickBot="1">
      <c r="B40" s="406"/>
      <c r="C40" s="1084"/>
      <c r="D40" s="295" t="str">
        <f>В!I35</f>
        <v>город13</v>
      </c>
      <c r="E40" s="191" t="str">
        <f>В!H35</f>
        <v>дата13</v>
      </c>
      <c r="H40" s="20"/>
      <c r="I40" s="207"/>
      <c r="J40" s="330"/>
      <c r="K40" s="26"/>
      <c r="L40" s="21"/>
      <c r="M40" s="51"/>
      <c r="N40" s="1119">
        <v>0</v>
      </c>
      <c r="O40" s="1120" t="str">
        <f>IF(N40&gt;0,INDEX(В!$D$11:$D$120,N40+(N40-1),1)," ")</f>
        <v xml:space="preserve"> </v>
      </c>
      <c r="P40" s="34"/>
      <c r="Z40" s="465"/>
      <c r="AA40" s="3"/>
      <c r="AB40" s="3"/>
      <c r="AC40" s="3"/>
    </row>
    <row r="41" spans="1:29" ht="30" customHeight="1" thickTop="1">
      <c r="A41" s="452"/>
      <c r="B41" s="407"/>
      <c r="C41" s="1047">
        <v>14</v>
      </c>
      <c r="D41" s="263" t="str">
        <f>В!D37</f>
        <v>ФИО14</v>
      </c>
      <c r="E41" s="131" t="str">
        <f>В!G37</f>
        <v>р14</v>
      </c>
      <c r="F41" s="21"/>
      <c r="H41" s="20"/>
      <c r="I41" s="207"/>
      <c r="J41" s="330"/>
      <c r="K41" s="26"/>
      <c r="M41" s="51"/>
      <c r="N41" s="1119"/>
      <c r="O41" s="1120"/>
      <c r="Z41" s="465"/>
      <c r="AA41" s="3"/>
      <c r="AB41" s="3"/>
    </row>
    <row r="42" spans="1:29" ht="30" customHeight="1">
      <c r="A42" s="452"/>
      <c r="B42" s="388"/>
      <c r="C42" s="1048"/>
      <c r="D42" s="259" t="str">
        <f>В!I37</f>
        <v>город14</v>
      </c>
      <c r="E42" s="190" t="str">
        <f>В!H37</f>
        <v>дата14</v>
      </c>
      <c r="F42" s="35"/>
      <c r="G42" s="22"/>
      <c r="H42" s="51"/>
      <c r="I42" s="1119">
        <v>0</v>
      </c>
      <c r="J42" s="1120" t="str">
        <f>IF(I42&gt;0,INDEX(В!$D$11:$D$120,I42+(I42-1),1)," ")</f>
        <v xml:space="preserve"> </v>
      </c>
      <c r="K42" s="34"/>
      <c r="Z42" s="465"/>
      <c r="AA42" s="3"/>
      <c r="AB42" s="3"/>
      <c r="AC42" s="3"/>
    </row>
    <row r="43" spans="1:29" ht="30" customHeight="1">
      <c r="A43" s="452"/>
      <c r="B43" s="391"/>
      <c r="C43" s="1048">
        <v>15</v>
      </c>
      <c r="D43" s="271" t="str">
        <f>В!D39</f>
        <v>ФИО15</v>
      </c>
      <c r="E43" s="115" t="str">
        <f>В!G39</f>
        <v>р15</v>
      </c>
      <c r="F43" s="34"/>
      <c r="H43" s="51"/>
      <c r="I43" s="1119"/>
      <c r="J43" s="1120"/>
      <c r="Z43" s="465"/>
      <c r="AA43" s="3"/>
      <c r="AB43" s="3"/>
      <c r="AC43" s="298" t="s">
        <v>204</v>
      </c>
    </row>
    <row r="44" spans="1:29" ht="30" customHeight="1" thickBot="1">
      <c r="A44" s="452"/>
      <c r="B44" s="406"/>
      <c r="C44" s="1084"/>
      <c r="D44" s="295" t="str">
        <f>В!I39</f>
        <v>город15</v>
      </c>
      <c r="E44" s="191" t="str">
        <f>В!H39</f>
        <v>дата15</v>
      </c>
      <c r="F44" s="432"/>
      <c r="G44" s="432"/>
      <c r="H44" s="432"/>
      <c r="I44" s="432"/>
      <c r="J44" s="432"/>
      <c r="K44" s="432"/>
      <c r="L44" s="432"/>
      <c r="M44" s="432"/>
      <c r="N44" s="432"/>
      <c r="O44" s="432"/>
      <c r="P44" s="432"/>
      <c r="Q44" s="432"/>
      <c r="R44" s="432"/>
      <c r="S44" s="432"/>
      <c r="T44" s="432"/>
      <c r="U44" s="432"/>
      <c r="V44" s="432"/>
      <c r="W44" s="432"/>
      <c r="X44" s="432"/>
      <c r="Y44" s="432"/>
      <c r="Z44" s="432"/>
      <c r="AA44" s="463"/>
      <c r="AB44" s="1119">
        <v>0</v>
      </c>
      <c r="AC44" s="1120" t="str">
        <f>IF(AB44&gt;0,INDEX(В!$D$11:$D$120,AB44+(AB44-1),1)," ")</f>
        <v xml:space="preserve"> </v>
      </c>
    </row>
    <row r="45" spans="1:29" ht="30" customHeight="1" thickTop="1">
      <c r="B45" s="999" t="s">
        <v>232</v>
      </c>
      <c r="C45" s="1054">
        <v>16</v>
      </c>
      <c r="D45" s="462" t="str">
        <f>В!D41</f>
        <v>ФИО16</v>
      </c>
      <c r="E45" s="257" t="str">
        <f>В!G41</f>
        <v>р16</v>
      </c>
      <c r="H45" s="136"/>
      <c r="I45" s="1113">
        <v>16</v>
      </c>
      <c r="J45" s="1042" t="str">
        <f>D45</f>
        <v>ФИО16</v>
      </c>
      <c r="M45" s="3"/>
      <c r="N45" s="3"/>
      <c r="O45" s="3"/>
      <c r="R45" s="860"/>
      <c r="S45" s="860"/>
      <c r="T45" s="860"/>
      <c r="Z45" s="465"/>
      <c r="AA45" s="3"/>
      <c r="AB45" s="1119"/>
      <c r="AC45" s="1120"/>
    </row>
    <row r="46" spans="1:29" ht="30" customHeight="1" thickBot="1">
      <c r="B46" s="966"/>
      <c r="C46" s="1084"/>
      <c r="D46" s="295" t="str">
        <f>В!I41</f>
        <v>город16</v>
      </c>
      <c r="E46" s="191" t="str">
        <f>В!H41</f>
        <v>дата16</v>
      </c>
      <c r="H46" s="106"/>
      <c r="I46" s="1049">
        <v>0</v>
      </c>
      <c r="J46" s="1043" t="str">
        <f>IF(I46&gt;0,INDEX(В!$D$11:$D$120,I46+(I46-1),1)," ")</f>
        <v xml:space="preserve"> </v>
      </c>
      <c r="K46" s="25"/>
      <c r="L46" s="21"/>
      <c r="M46" s="51"/>
      <c r="N46" s="1119">
        <v>0</v>
      </c>
      <c r="O46" s="1120" t="str">
        <f>IF(N46&gt;0,INDEX(В!$D$11:$D$120,N46+(N46-1),1)," ")</f>
        <v xml:space="preserve"> </v>
      </c>
      <c r="Z46" s="465"/>
      <c r="AA46" s="3"/>
      <c r="AB46" s="3"/>
      <c r="AC46" s="3"/>
    </row>
    <row r="47" spans="1:29" ht="30" customHeight="1" thickTop="1">
      <c r="B47" s="407"/>
      <c r="C47" s="1047">
        <v>17</v>
      </c>
      <c r="D47" s="263" t="str">
        <f>В!D43</f>
        <v>ФИО17</v>
      </c>
      <c r="E47" s="131" t="str">
        <f>В!G43</f>
        <v>р17</v>
      </c>
      <c r="H47" s="218"/>
      <c r="I47" s="218"/>
      <c r="J47" s="218"/>
      <c r="K47" s="436"/>
      <c r="M47" s="51"/>
      <c r="N47" s="1119"/>
      <c r="O47" s="1120"/>
      <c r="P47" s="25"/>
      <c r="Z47" s="465"/>
      <c r="AA47" s="3"/>
      <c r="AB47" s="3"/>
      <c r="AC47" s="3"/>
    </row>
    <row r="48" spans="1:29" ht="30" customHeight="1">
      <c r="B48" s="388"/>
      <c r="C48" s="1048"/>
      <c r="D48" s="259" t="str">
        <f>В!I43</f>
        <v>город17</v>
      </c>
      <c r="E48" s="190" t="str">
        <f>В!H43</f>
        <v>дата17</v>
      </c>
      <c r="F48" s="25"/>
      <c r="G48" s="21"/>
      <c r="H48" s="51"/>
      <c r="I48" s="1119">
        <v>0</v>
      </c>
      <c r="J48" s="1120" t="str">
        <f>IF(I48&gt;0,INDEX(В!$D$11:$D$120,I48+(I48-1),1)," ")</f>
        <v xml:space="preserve"> </v>
      </c>
      <c r="K48" s="22"/>
      <c r="M48" s="20"/>
      <c r="N48" s="110"/>
      <c r="O48" s="118"/>
      <c r="P48" s="26"/>
      <c r="Z48" s="465"/>
      <c r="AA48" s="3"/>
      <c r="AB48" s="3"/>
      <c r="AC48" s="3"/>
    </row>
    <row r="49" spans="1:29" ht="30" customHeight="1">
      <c r="B49" s="391"/>
      <c r="C49" s="1048">
        <v>18</v>
      </c>
      <c r="D49" s="271" t="str">
        <f>В!D45</f>
        <v>ФИО18</v>
      </c>
      <c r="E49" s="115" t="str">
        <f>В!G45</f>
        <v>р18</v>
      </c>
      <c r="F49" s="22"/>
      <c r="H49" s="51"/>
      <c r="I49" s="1119"/>
      <c r="J49" s="1120"/>
      <c r="K49" s="47"/>
      <c r="M49" s="20"/>
      <c r="N49" s="110"/>
      <c r="O49" s="118"/>
      <c r="P49" s="26"/>
      <c r="Z49" s="465"/>
      <c r="AA49" s="3"/>
      <c r="AB49" s="3"/>
      <c r="AC49" s="3"/>
    </row>
    <row r="50" spans="1:29" ht="30" customHeight="1" thickBot="1">
      <c r="B50" s="406"/>
      <c r="C50" s="1084"/>
      <c r="D50" s="295" t="str">
        <f>В!I45</f>
        <v>город18</v>
      </c>
      <c r="E50" s="191" t="str">
        <f>В!H45</f>
        <v>дата18</v>
      </c>
      <c r="H50" s="218"/>
      <c r="I50" s="218"/>
      <c r="J50" s="218"/>
      <c r="K50" s="218"/>
      <c r="P50" s="26"/>
      <c r="Q50" s="22"/>
      <c r="R50" s="51"/>
      <c r="S50" s="1119">
        <v>0</v>
      </c>
      <c r="T50" s="1120" t="str">
        <f>IF(S50&gt;0,INDEX(В!$D$11:$D$120,S50+(S50-1),1)," ")</f>
        <v xml:space="preserve"> </v>
      </c>
      <c r="X50" s="860"/>
      <c r="Y50" s="860"/>
      <c r="Z50" s="465"/>
      <c r="AA50" s="3"/>
      <c r="AB50" s="3"/>
      <c r="AC50" s="3"/>
    </row>
    <row r="51" spans="1:29" ht="30" customHeight="1" thickTop="1">
      <c r="A51" s="452"/>
      <c r="B51" s="407"/>
      <c r="C51" s="1047">
        <v>19</v>
      </c>
      <c r="D51" s="263" t="str">
        <f>В!D47</f>
        <v>ФИО19</v>
      </c>
      <c r="E51" s="131" t="str">
        <f>В!G47</f>
        <v>р19</v>
      </c>
      <c r="H51" s="38"/>
      <c r="I51" s="218"/>
      <c r="J51" s="227"/>
      <c r="P51" s="26"/>
      <c r="R51" s="51"/>
      <c r="S51" s="1119"/>
      <c r="T51" s="1120"/>
      <c r="U51" s="25"/>
      <c r="Z51" s="465"/>
      <c r="AA51" s="3"/>
      <c r="AB51" s="3"/>
      <c r="AC51" s="3"/>
    </row>
    <row r="52" spans="1:29" ht="30" customHeight="1">
      <c r="A52" s="452"/>
      <c r="B52" s="388"/>
      <c r="C52" s="1048"/>
      <c r="D52" s="259" t="str">
        <f>В!I47</f>
        <v>город19</v>
      </c>
      <c r="E52" s="190" t="str">
        <f>В!H47</f>
        <v>дата19</v>
      </c>
      <c r="F52" s="25"/>
      <c r="G52" s="21"/>
      <c r="H52" s="51"/>
      <c r="I52" s="1119">
        <v>0</v>
      </c>
      <c r="J52" s="1120" t="str">
        <f>IF(I52&gt;0,INDEX(В!$D$11:$D$120,I52+(I52-1),1)," ")</f>
        <v xml:space="preserve"> </v>
      </c>
      <c r="K52" s="21"/>
      <c r="M52" s="53"/>
      <c r="N52" s="83"/>
      <c r="O52" s="119"/>
      <c r="P52" s="26"/>
      <c r="S52" s="83"/>
      <c r="T52" s="119"/>
      <c r="U52" s="26"/>
      <c r="Z52" s="465"/>
      <c r="AA52" s="3"/>
      <c r="AB52" s="3"/>
      <c r="AC52" s="3"/>
    </row>
    <row r="53" spans="1:29" ht="30" customHeight="1">
      <c r="A53" s="452"/>
      <c r="B53" s="391"/>
      <c r="C53" s="1048">
        <v>20</v>
      </c>
      <c r="D53" s="271" t="str">
        <f>В!D49</f>
        <v>ФИО20</v>
      </c>
      <c r="E53" s="115" t="str">
        <f>В!G49</f>
        <v>р20</v>
      </c>
      <c r="F53" s="22"/>
      <c r="H53" s="51"/>
      <c r="I53" s="1119"/>
      <c r="J53" s="1120"/>
      <c r="K53" s="26"/>
      <c r="M53" s="53"/>
      <c r="N53" s="83"/>
      <c r="O53" s="119"/>
      <c r="P53" s="26"/>
      <c r="S53" s="83"/>
      <c r="T53" s="119"/>
      <c r="U53" s="26"/>
      <c r="Z53" s="465"/>
      <c r="AA53" s="3"/>
      <c r="AB53" s="3"/>
      <c r="AC53" s="3"/>
    </row>
    <row r="54" spans="1:29" ht="30" customHeight="1" thickBot="1">
      <c r="A54" s="452"/>
      <c r="B54" s="406"/>
      <c r="C54" s="1084"/>
      <c r="D54" s="295" t="str">
        <f>В!I49</f>
        <v>город20</v>
      </c>
      <c r="E54" s="191" t="str">
        <f>В!H49</f>
        <v>дата20</v>
      </c>
      <c r="G54" s="119"/>
      <c r="H54" s="119"/>
      <c r="I54" s="119"/>
      <c r="J54" s="119"/>
      <c r="K54" s="119"/>
      <c r="L54" s="21"/>
      <c r="M54" s="51"/>
      <c r="N54" s="1119">
        <v>0</v>
      </c>
      <c r="O54" s="1120" t="str">
        <f>IF(N54&gt;0,INDEX(В!$D$11:$D$120,N54+(N54-1),1)," ")</f>
        <v xml:space="preserve"> </v>
      </c>
      <c r="P54" s="22"/>
      <c r="Q54" s="119"/>
      <c r="R54" s="119"/>
      <c r="S54" s="119"/>
      <c r="T54" s="119"/>
      <c r="U54" s="26"/>
      <c r="Z54" s="465"/>
      <c r="AA54" s="3"/>
      <c r="AB54" s="3"/>
      <c r="AC54" s="3"/>
    </row>
    <row r="55" spans="1:29" ht="30" customHeight="1" thickTop="1">
      <c r="B55" s="407"/>
      <c r="C55" s="1047">
        <v>21</v>
      </c>
      <c r="D55" s="263" t="str">
        <f>В!D51</f>
        <v>ФИО21</v>
      </c>
      <c r="E55" s="131" t="str">
        <f>В!G51</f>
        <v>р21</v>
      </c>
      <c r="H55" s="20"/>
      <c r="I55" s="110"/>
      <c r="J55" s="228"/>
      <c r="K55" s="26"/>
      <c r="M55" s="51"/>
      <c r="N55" s="1119"/>
      <c r="O55" s="1120"/>
      <c r="S55" s="83"/>
      <c r="T55" s="119"/>
      <c r="U55" s="26"/>
      <c r="Z55" s="465"/>
      <c r="AA55" s="3"/>
      <c r="AB55" s="3"/>
      <c r="AC55" s="3"/>
    </row>
    <row r="56" spans="1:29" ht="30" customHeight="1">
      <c r="B56" s="388"/>
      <c r="C56" s="1048"/>
      <c r="D56" s="259" t="str">
        <f>В!I51</f>
        <v>город21</v>
      </c>
      <c r="E56" s="190" t="str">
        <f>В!H51</f>
        <v>дата21</v>
      </c>
      <c r="F56" s="25"/>
      <c r="G56" s="21"/>
      <c r="H56" s="51"/>
      <c r="I56" s="1119">
        <v>0</v>
      </c>
      <c r="J56" s="1120" t="str">
        <f>IF(I56&gt;0,INDEX(В!$D$11:$D$120,I56+(I56-1),1)," ")</f>
        <v xml:space="preserve"> </v>
      </c>
      <c r="K56" s="22"/>
      <c r="M56" s="20"/>
      <c r="N56" s="110"/>
      <c r="O56" s="118"/>
      <c r="R56" s="20"/>
      <c r="S56" s="110"/>
      <c r="T56" s="118"/>
      <c r="U56" s="26"/>
      <c r="Z56" s="465"/>
      <c r="AA56" s="3"/>
      <c r="AB56" s="3"/>
      <c r="AC56" s="3"/>
    </row>
    <row r="57" spans="1:29" ht="30" customHeight="1">
      <c r="B57" s="391"/>
      <c r="C57" s="1048">
        <v>22</v>
      </c>
      <c r="D57" s="271" t="str">
        <f>В!D53</f>
        <v>ФИО22</v>
      </c>
      <c r="E57" s="115" t="str">
        <f>В!G53</f>
        <v>р22</v>
      </c>
      <c r="F57" s="22"/>
      <c r="H57" s="51"/>
      <c r="I57" s="1119"/>
      <c r="J57" s="1120"/>
      <c r="R57" s="20"/>
      <c r="S57" s="110"/>
      <c r="T57" s="118"/>
      <c r="U57" s="26"/>
      <c r="X57" s="1050"/>
      <c r="Y57" s="1050"/>
      <c r="Z57" s="465"/>
      <c r="AA57" s="3"/>
      <c r="AB57" s="3"/>
      <c r="AC57" s="3"/>
    </row>
    <row r="58" spans="1:29" ht="30" customHeight="1" thickBot="1">
      <c r="B58" s="406"/>
      <c r="C58" s="1084"/>
      <c r="D58" s="295" t="str">
        <f>В!I53</f>
        <v>город22</v>
      </c>
      <c r="E58" s="191" t="str">
        <f>В!H53</f>
        <v>дата22</v>
      </c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26"/>
      <c r="W58" s="51"/>
      <c r="X58" s="1119">
        <v>0</v>
      </c>
      <c r="Y58" s="1120" t="str">
        <f>IF(X58&gt;0,INDEX(В!$D$11:$D$120,X58+(X58-1),1)," ")</f>
        <v xml:space="preserve"> </v>
      </c>
      <c r="Z58" s="466"/>
      <c r="AA58" s="3"/>
      <c r="AB58" s="3"/>
      <c r="AC58" s="3"/>
    </row>
    <row r="59" spans="1:29" ht="30" customHeight="1" thickTop="1">
      <c r="A59" s="452"/>
      <c r="B59" s="407"/>
      <c r="C59" s="1047">
        <v>23</v>
      </c>
      <c r="D59" s="263" t="str">
        <f>В!D55</f>
        <v>ФИО23</v>
      </c>
      <c r="E59" s="131" t="str">
        <f>В!G55</f>
        <v>р23</v>
      </c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26"/>
      <c r="V59" s="47"/>
      <c r="W59" s="51"/>
      <c r="X59" s="1119"/>
      <c r="Y59" s="1120"/>
      <c r="Z59" s="3"/>
      <c r="AA59" s="3"/>
      <c r="AB59" s="3"/>
      <c r="AC59" s="3"/>
    </row>
    <row r="60" spans="1:29" ht="30" customHeight="1">
      <c r="A60" s="452"/>
      <c r="B60" s="388"/>
      <c r="C60" s="1048"/>
      <c r="D60" s="259" t="str">
        <f>В!I55</f>
        <v>город23</v>
      </c>
      <c r="E60" s="190" t="str">
        <f>В!H55</f>
        <v>дата23</v>
      </c>
      <c r="F60" s="25"/>
      <c r="G60" s="21"/>
      <c r="H60" s="136"/>
      <c r="I60" s="1119">
        <v>0</v>
      </c>
      <c r="J60" s="1120" t="str">
        <f>IF(I60&gt;0,INDEX(В!$D$11:$D$120,I60+(I60-1),1)," ")</f>
        <v xml:space="preserve"> </v>
      </c>
      <c r="R60" s="20"/>
      <c r="S60" s="110"/>
      <c r="T60" s="118"/>
      <c r="U60" s="26"/>
      <c r="Z60" s="3"/>
      <c r="AA60" s="3"/>
      <c r="AB60" s="3"/>
      <c r="AC60" s="3"/>
    </row>
    <row r="61" spans="1:29" ht="30" customHeight="1">
      <c r="A61" s="452"/>
      <c r="B61" s="391"/>
      <c r="C61" s="1048">
        <v>24</v>
      </c>
      <c r="D61" s="271" t="str">
        <f>В!D57</f>
        <v>ФИО24</v>
      </c>
      <c r="E61" s="115" t="str">
        <f>В!G57</f>
        <v>р24</v>
      </c>
      <c r="F61" s="22"/>
      <c r="H61" s="106"/>
      <c r="I61" s="1119"/>
      <c r="J61" s="1120"/>
      <c r="K61" s="35"/>
      <c r="R61" s="20"/>
      <c r="S61" s="110"/>
      <c r="T61" s="118"/>
      <c r="U61" s="26"/>
      <c r="Z61" s="3"/>
      <c r="AA61" s="3"/>
      <c r="AB61" s="3"/>
      <c r="AC61" s="3"/>
    </row>
    <row r="62" spans="1:29" ht="30" customHeight="1" thickBot="1">
      <c r="A62" s="452"/>
      <c r="B62" s="406"/>
      <c r="C62" s="1084"/>
      <c r="D62" s="295" t="str">
        <f>В!I57</f>
        <v>город24</v>
      </c>
      <c r="E62" s="191" t="str">
        <f>В!H57</f>
        <v>дата24</v>
      </c>
      <c r="K62" s="26"/>
      <c r="M62" s="20"/>
      <c r="N62" s="110"/>
      <c r="O62" s="118"/>
      <c r="R62" s="20"/>
      <c r="S62" s="110"/>
      <c r="T62" s="118"/>
      <c r="U62" s="26"/>
      <c r="Z62" s="3"/>
      <c r="AA62" s="3"/>
      <c r="AB62" s="3"/>
      <c r="AC62" s="3"/>
    </row>
    <row r="63" spans="1:29" ht="30" customHeight="1" thickTop="1">
      <c r="B63" s="407"/>
      <c r="C63" s="1047">
        <v>25</v>
      </c>
      <c r="D63" s="263" t="str">
        <f>В!D59</f>
        <v>ФИО25</v>
      </c>
      <c r="E63" s="131" t="str">
        <f>В!G59</f>
        <v>р25</v>
      </c>
      <c r="K63" s="26"/>
      <c r="M63" s="51"/>
      <c r="N63" s="1119">
        <v>0</v>
      </c>
      <c r="O63" s="1120" t="str">
        <f>IF(N63&gt;0,INDEX(В!$D$11:$D$120,N63+(N63-1),1)," ")</f>
        <v xml:space="preserve"> </v>
      </c>
      <c r="R63" s="20"/>
      <c r="S63" s="110"/>
      <c r="T63" s="118"/>
      <c r="U63" s="26"/>
      <c r="Z63" s="3"/>
      <c r="AA63" s="3"/>
      <c r="AB63" s="3"/>
      <c r="AC63" s="3"/>
    </row>
    <row r="64" spans="1:29" ht="30" customHeight="1">
      <c r="B64" s="388"/>
      <c r="C64" s="1048"/>
      <c r="D64" s="259" t="str">
        <f>В!I59</f>
        <v>город25</v>
      </c>
      <c r="E64" s="190" t="str">
        <f>В!H59</f>
        <v>дата25</v>
      </c>
      <c r="F64" s="25"/>
      <c r="G64" s="21"/>
      <c r="H64" s="51"/>
      <c r="I64" s="1119">
        <v>0</v>
      </c>
      <c r="J64" s="1120" t="str">
        <f>IF(I64&gt;0,INDEX(В!$D$11:$D$120,I64+(I64-1),1)," ")</f>
        <v xml:space="preserve"> </v>
      </c>
      <c r="K64" s="34"/>
      <c r="L64" s="25"/>
      <c r="M64" s="51"/>
      <c r="N64" s="1119"/>
      <c r="O64" s="1120"/>
      <c r="P64" s="35"/>
      <c r="U64" s="26"/>
      <c r="Z64" s="3"/>
      <c r="AA64" s="3"/>
      <c r="AB64" s="3"/>
      <c r="AC64" s="3"/>
    </row>
    <row r="65" spans="1:29" ht="30" customHeight="1">
      <c r="B65" s="391"/>
      <c r="C65" s="1048">
        <v>26</v>
      </c>
      <c r="D65" s="271" t="str">
        <f>В!D61</f>
        <v>ФИО26</v>
      </c>
      <c r="E65" s="115" t="str">
        <f>В!G61</f>
        <v>р26</v>
      </c>
      <c r="F65" s="22"/>
      <c r="H65" s="51"/>
      <c r="I65" s="1119"/>
      <c r="J65" s="1120"/>
      <c r="P65" s="26"/>
      <c r="U65" s="26"/>
      <c r="Z65" s="3"/>
      <c r="AA65" s="3"/>
      <c r="AB65" s="3"/>
      <c r="AC65" s="3"/>
    </row>
    <row r="66" spans="1:29" ht="30" customHeight="1" thickBot="1">
      <c r="B66" s="406"/>
      <c r="C66" s="1084"/>
      <c r="D66" s="295" t="str">
        <f>В!I61</f>
        <v>город26</v>
      </c>
      <c r="E66" s="191" t="str">
        <f>В!H61</f>
        <v>дата26</v>
      </c>
      <c r="P66" s="26"/>
      <c r="R66" s="51"/>
      <c r="S66" s="1119">
        <v>0</v>
      </c>
      <c r="T66" s="1120" t="str">
        <f>IF(S66&gt;0,INDEX(В!$D$11:$D$120,S66+(S66-1),1)," ")</f>
        <v xml:space="preserve"> </v>
      </c>
      <c r="U66" s="34"/>
      <c r="Z66" s="3"/>
      <c r="AA66" s="3"/>
      <c r="AB66" s="3"/>
      <c r="AC66" s="3"/>
    </row>
    <row r="67" spans="1:29" ht="30" customHeight="1" thickTop="1">
      <c r="A67" s="452"/>
      <c r="B67" s="407"/>
      <c r="C67" s="1047">
        <v>27</v>
      </c>
      <c r="D67" s="263" t="str">
        <f>В!D63</f>
        <v>ФИО27</v>
      </c>
      <c r="E67" s="131" t="str">
        <f>В!G63</f>
        <v>р27</v>
      </c>
      <c r="P67" s="26"/>
      <c r="Q67" s="25"/>
      <c r="R67" s="51"/>
      <c r="S67" s="1119"/>
      <c r="T67" s="1120"/>
      <c r="Z67" s="3"/>
      <c r="AA67" s="3"/>
      <c r="AB67" s="3"/>
      <c r="AC67" s="3"/>
    </row>
    <row r="68" spans="1:29" ht="30" customHeight="1">
      <c r="A68" s="452"/>
      <c r="B68" s="388"/>
      <c r="C68" s="1048"/>
      <c r="D68" s="259" t="str">
        <f>В!I63</f>
        <v>город27</v>
      </c>
      <c r="E68" s="190" t="str">
        <f>В!H63</f>
        <v>дата27</v>
      </c>
      <c r="F68" s="25"/>
      <c r="G68" s="21"/>
      <c r="H68" s="51"/>
      <c r="I68" s="1119">
        <v>0</v>
      </c>
      <c r="J68" s="1120" t="str">
        <f>IF(I68&gt;0,INDEX(В!$D$11:$D$120,I68+(I68-1),1)," ")</f>
        <v xml:space="preserve"> </v>
      </c>
      <c r="K68" s="21"/>
      <c r="M68" s="20"/>
      <c r="N68" s="110"/>
      <c r="O68" s="118"/>
      <c r="P68" s="26"/>
      <c r="Z68" s="3"/>
      <c r="AA68" s="3"/>
      <c r="AB68" s="3"/>
      <c r="AC68" s="3"/>
    </row>
    <row r="69" spans="1:29" ht="30" customHeight="1">
      <c r="A69" s="452"/>
      <c r="B69" s="391"/>
      <c r="C69" s="1048">
        <v>28</v>
      </c>
      <c r="D69" s="271" t="str">
        <f>В!D65</f>
        <v>ФИО28</v>
      </c>
      <c r="E69" s="115" t="str">
        <f>В!G65</f>
        <v>р28</v>
      </c>
      <c r="F69" s="22"/>
      <c r="H69" s="51"/>
      <c r="I69" s="1119"/>
      <c r="J69" s="1120"/>
      <c r="K69" s="25"/>
      <c r="M69" s="51"/>
      <c r="N69" s="1119">
        <v>0</v>
      </c>
      <c r="O69" s="1120" t="str">
        <f>IF(N69&gt;0,INDEX(В!$D$11:$D$120,N69+(N69-1),1)," ")</f>
        <v xml:space="preserve"> </v>
      </c>
      <c r="P69" s="90"/>
      <c r="Z69" s="3"/>
      <c r="AA69" s="3"/>
      <c r="AB69" s="3"/>
      <c r="AC69" s="3"/>
    </row>
    <row r="70" spans="1:29" ht="30" customHeight="1" thickBot="1">
      <c r="A70" s="452"/>
      <c r="B70" s="406"/>
      <c r="C70" s="1084"/>
      <c r="D70" s="295" t="str">
        <f>В!I65</f>
        <v>город28</v>
      </c>
      <c r="E70" s="191" t="str">
        <f>В!H65</f>
        <v>дата28</v>
      </c>
      <c r="H70" s="20"/>
      <c r="I70" s="110"/>
      <c r="J70" s="228" t="str">
        <f>IF(I70&gt;0,INDEX(В!$D$11:$D$120,I70+(I70-1),1)," ")</f>
        <v xml:space="preserve"> </v>
      </c>
      <c r="K70" s="26"/>
      <c r="L70" s="25"/>
      <c r="M70" s="51"/>
      <c r="N70" s="1119"/>
      <c r="O70" s="1120"/>
      <c r="P70" s="47"/>
      <c r="Z70" s="3"/>
      <c r="AA70" s="3"/>
      <c r="AB70" s="3"/>
      <c r="AC70" s="3"/>
    </row>
    <row r="71" spans="1:29" ht="30" customHeight="1" thickTop="1">
      <c r="B71" s="999" t="s">
        <v>232</v>
      </c>
      <c r="C71" s="1054">
        <v>29</v>
      </c>
      <c r="D71" s="462" t="str">
        <f>В!D67</f>
        <v>ФИО29</v>
      </c>
      <c r="E71" s="257" t="str">
        <f>В!G67</f>
        <v>р29</v>
      </c>
      <c r="H71" s="51"/>
      <c r="I71" s="1119">
        <v>0</v>
      </c>
      <c r="J71" s="1120" t="str">
        <f>IF(I71&gt;0,INDEX(В!$D$11:$D$120,I71+(I71-1),1)," ")</f>
        <v xml:space="preserve"> </v>
      </c>
      <c r="K71" s="34"/>
      <c r="Z71" s="3"/>
      <c r="AA71" s="3"/>
      <c r="AB71" s="3"/>
      <c r="AC71" s="3"/>
    </row>
    <row r="72" spans="1:29" ht="30" customHeight="1" thickBot="1">
      <c r="B72" s="966"/>
      <c r="C72" s="1084"/>
      <c r="D72" s="295" t="str">
        <f>В!I67</f>
        <v>город29</v>
      </c>
      <c r="E72" s="191" t="str">
        <f>В!H67</f>
        <v>дата29</v>
      </c>
      <c r="H72" s="51"/>
      <c r="I72" s="1119"/>
      <c r="J72" s="1120"/>
      <c r="K72" s="47"/>
      <c r="Z72" s="3"/>
      <c r="AA72" s="3"/>
      <c r="AB72" s="3"/>
      <c r="AC72" s="3"/>
    </row>
    <row r="73" spans="1:29" ht="30" customHeight="1" thickTop="1">
      <c r="B73" s="133"/>
      <c r="C73" s="302"/>
      <c r="D73" s="303"/>
      <c r="E73" s="268"/>
      <c r="H73" s="20"/>
      <c r="I73" s="20"/>
      <c r="J73" s="20"/>
    </row>
    <row r="74" spans="1:29" ht="30" customHeight="1">
      <c r="B74" s="133"/>
      <c r="C74" s="302"/>
      <c r="D74" s="303"/>
      <c r="E74" s="268"/>
      <c r="H74" s="20"/>
      <c r="I74" s="20"/>
      <c r="J74" s="20"/>
    </row>
    <row r="75" spans="1:29" ht="30" customHeight="1">
      <c r="B75" s="133"/>
      <c r="C75" s="302"/>
      <c r="D75" s="303"/>
      <c r="E75" s="268"/>
      <c r="H75" s="20"/>
      <c r="I75" s="20"/>
      <c r="J75" s="20"/>
    </row>
    <row r="76" spans="1:29" ht="30" customHeight="1">
      <c r="B76" s="133"/>
      <c r="C76" s="302"/>
      <c r="D76" s="303"/>
      <c r="E76" s="268"/>
      <c r="H76" s="20"/>
      <c r="I76" s="20"/>
      <c r="J76" s="20"/>
    </row>
    <row r="77" spans="1:29" ht="30" customHeight="1">
      <c r="B77" s="133"/>
      <c r="C77" s="302"/>
      <c r="D77" s="303"/>
      <c r="E77" s="268"/>
      <c r="H77" s="20"/>
      <c r="I77" s="20"/>
      <c r="J77" s="20"/>
    </row>
    <row r="78" spans="1:29" ht="30" customHeight="1">
      <c r="B78" s="133"/>
      <c r="C78" s="302"/>
      <c r="D78" s="303"/>
      <c r="E78" s="268"/>
      <c r="H78" s="20"/>
      <c r="I78" s="20"/>
      <c r="J78" s="20"/>
    </row>
    <row r="79" spans="1:29" ht="30" customHeight="1">
      <c r="B79" s="133"/>
      <c r="C79" s="302"/>
      <c r="D79" s="303"/>
      <c r="E79" s="268"/>
      <c r="H79" s="20"/>
      <c r="I79" s="20"/>
      <c r="J79" s="20"/>
    </row>
    <row r="80" spans="1:29" ht="30" customHeight="1">
      <c r="B80" s="133"/>
      <c r="C80" s="302"/>
      <c r="D80" s="303"/>
      <c r="E80" s="268"/>
      <c r="H80" s="20"/>
      <c r="I80" s="20"/>
      <c r="J80" s="20"/>
    </row>
    <row r="81" spans="2:30" ht="30" customHeight="1">
      <c r="B81" s="133"/>
      <c r="C81" s="302"/>
      <c r="D81" s="303"/>
      <c r="E81" s="268"/>
      <c r="H81" s="20"/>
      <c r="I81" s="20"/>
      <c r="J81" s="20"/>
    </row>
    <row r="82" spans="2:30" ht="30" customHeight="1">
      <c r="B82" s="133"/>
      <c r="C82" s="302"/>
      <c r="D82" s="303"/>
      <c r="E82" s="268"/>
      <c r="H82" s="20"/>
      <c r="I82" s="20"/>
      <c r="J82" s="20"/>
    </row>
    <row r="83" spans="2:30" ht="30" customHeight="1">
      <c r="B83" s="133"/>
      <c r="C83" s="302"/>
      <c r="D83" s="303"/>
      <c r="E83" s="268"/>
      <c r="H83" s="20"/>
      <c r="I83" s="20"/>
      <c r="J83" s="20"/>
    </row>
    <row r="84" spans="2:30" ht="30" customHeight="1">
      <c r="B84" s="133"/>
      <c r="C84" s="302"/>
      <c r="D84" s="303"/>
      <c r="E84" s="268"/>
      <c r="H84" s="20"/>
      <c r="I84" s="20"/>
      <c r="J84" s="20"/>
    </row>
    <row r="85" spans="2:30" ht="24" customHeight="1" thickBot="1">
      <c r="B85" s="27"/>
      <c r="C85" s="55"/>
      <c r="D85" s="56"/>
      <c r="E85" s="57"/>
      <c r="H85" s="20"/>
      <c r="I85" s="20"/>
      <c r="J85" s="20"/>
    </row>
    <row r="86" spans="2:30" ht="17.25" customHeight="1">
      <c r="B86" s="27"/>
      <c r="C86" s="55"/>
      <c r="D86" s="56"/>
      <c r="E86" s="57"/>
      <c r="F86" s="312"/>
      <c r="G86" s="40"/>
      <c r="H86" s="61"/>
      <c r="I86" s="61"/>
      <c r="J86" s="61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1"/>
    </row>
    <row r="87" spans="2:30" ht="24" customHeight="1">
      <c r="B87" s="27"/>
      <c r="C87" s="55"/>
      <c r="D87" s="91"/>
      <c r="E87" s="91"/>
      <c r="F87" s="313"/>
      <c r="G87" s="91"/>
      <c r="H87" s="109" t="s">
        <v>223</v>
      </c>
      <c r="I87" s="109"/>
      <c r="J87" s="109"/>
      <c r="K87" s="105"/>
      <c r="L87" s="105"/>
      <c r="M87" s="109" t="s">
        <v>222</v>
      </c>
      <c r="N87" s="105"/>
      <c r="O87" s="105"/>
      <c r="P87" s="105"/>
      <c r="Q87" s="105"/>
      <c r="R87" s="900" t="s">
        <v>216</v>
      </c>
      <c r="S87" s="900"/>
      <c r="T87" s="900"/>
      <c r="Z87" s="42"/>
    </row>
    <row r="88" spans="2:30" ht="30" customHeight="1">
      <c r="B88" s="27"/>
      <c r="C88" s="55"/>
      <c r="D88" s="56"/>
      <c r="E88" s="57"/>
      <c r="F88" s="43"/>
      <c r="H88" s="20"/>
      <c r="I88" s="20"/>
      <c r="J88" s="20"/>
      <c r="W88" s="227"/>
      <c r="X88" s="227"/>
      <c r="Y88" s="227"/>
      <c r="Z88" s="314"/>
      <c r="AA88" s="227"/>
      <c r="AB88" s="227"/>
      <c r="AC88" s="227"/>
      <c r="AD88" s="101"/>
    </row>
    <row r="89" spans="2:30" ht="30" customHeight="1">
      <c r="B89" s="36"/>
      <c r="C89" s="69"/>
      <c r="D89" s="37"/>
      <c r="E89" s="100"/>
      <c r="F89" s="315"/>
      <c r="H89" s="197"/>
      <c r="I89" s="965">
        <v>0</v>
      </c>
      <c r="J89" s="1204" t="str">
        <f>IF(I89&gt;0,INDEX(В!$D$11:$D$120,I89+(I89-1),1)," ")</f>
        <v xml:space="preserve"> </v>
      </c>
      <c r="Q89" s="1256" t="s">
        <v>214</v>
      </c>
      <c r="R89" s="1257"/>
      <c r="S89" s="1257"/>
      <c r="T89" s="1257"/>
      <c r="U89" s="1257"/>
      <c r="V89" s="1258"/>
      <c r="W89" s="227"/>
      <c r="X89" s="227"/>
      <c r="Y89" s="227"/>
      <c r="Z89" s="314"/>
      <c r="AA89" s="227"/>
      <c r="AB89" s="227"/>
      <c r="AC89" s="227"/>
      <c r="AD89" s="101"/>
    </row>
    <row r="90" spans="2:30" ht="30" customHeight="1">
      <c r="B90" s="27"/>
      <c r="C90" s="69"/>
      <c r="D90" s="37"/>
      <c r="E90" s="49"/>
      <c r="F90" s="43"/>
      <c r="H90" s="184"/>
      <c r="I90" s="1001"/>
      <c r="J90" s="1205"/>
      <c r="K90" s="35"/>
      <c r="L90" s="34"/>
      <c r="M90" s="197"/>
      <c r="N90" s="965">
        <v>0</v>
      </c>
      <c r="O90" s="1204" t="str">
        <f>IF(N90&gt;0,INDEX(В!$D$11:$D$120,N90+(N90-1),1)," ")</f>
        <v xml:space="preserve"> </v>
      </c>
      <c r="W90" s="309"/>
      <c r="X90" s="309"/>
      <c r="Y90" s="307"/>
      <c r="Z90" s="308"/>
      <c r="AA90" s="307"/>
      <c r="AB90" s="307"/>
      <c r="AC90" s="307"/>
      <c r="AD90" s="102"/>
    </row>
    <row r="91" spans="2:30" ht="30" customHeight="1" thickBot="1">
      <c r="B91" s="36"/>
      <c r="C91" s="69"/>
      <c r="D91" s="37"/>
      <c r="F91" s="43"/>
      <c r="H91" s="197"/>
      <c r="I91" s="965">
        <v>0</v>
      </c>
      <c r="J91" s="1204" t="str">
        <f>IF(I91&gt;0,INDEX(В!$D$11:$D$120,I91+(I91-1),1)," ")</f>
        <v xml:space="preserve"> </v>
      </c>
      <c r="K91" s="34"/>
      <c r="M91" s="184"/>
      <c r="N91" s="1001"/>
      <c r="O91" s="1205"/>
      <c r="P91" s="35"/>
      <c r="Q91" s="34"/>
      <c r="R91" s="197"/>
      <c r="S91" s="965">
        <v>0</v>
      </c>
      <c r="T91" s="1204" t="str">
        <f>IF(S91&gt;0,INDEX(В!$D$11:$D$120,S91+(S91-1),1)," ")</f>
        <v xml:space="preserve"> </v>
      </c>
      <c r="W91" s="309"/>
      <c r="X91" s="929" t="s">
        <v>205</v>
      </c>
      <c r="Y91" s="929"/>
      <c r="Z91" s="308"/>
      <c r="AA91" s="307"/>
      <c r="AB91" s="307"/>
      <c r="AC91" s="307"/>
      <c r="AD91" s="102"/>
    </row>
    <row r="92" spans="2:30" ht="30" customHeight="1">
      <c r="B92" s="27"/>
      <c r="C92" s="69"/>
      <c r="D92" s="37"/>
      <c r="F92" s="43"/>
      <c r="H92" s="197"/>
      <c r="I92" s="1001"/>
      <c r="J92" s="1205"/>
      <c r="M92" s="197"/>
      <c r="N92" s="965">
        <v>0</v>
      </c>
      <c r="O92" s="1204" t="str">
        <f>IF(N92&gt;0,INDEX(В!$D$11:$D$120,N92+(N92-1),1)," ")</f>
        <v xml:space="preserve"> </v>
      </c>
      <c r="P92" s="34"/>
      <c r="R92" s="184"/>
      <c r="S92" s="1001"/>
      <c r="T92" s="1205"/>
      <c r="U92" s="35"/>
      <c r="V92" s="1"/>
      <c r="W92" s="311"/>
      <c r="X92" s="1175">
        <v>0</v>
      </c>
      <c r="Y92" s="1173" t="str">
        <f>IF(X92&gt;0,INDEX(В!$D$11:$D$120,X92+(X92-1),1)," ")</f>
        <v xml:space="preserve"> </v>
      </c>
      <c r="Z92" s="308"/>
      <c r="AA92" s="307"/>
      <c r="AB92" s="307"/>
      <c r="AC92" s="307"/>
    </row>
    <row r="93" spans="2:30" ht="30" customHeight="1" thickBot="1">
      <c r="B93" s="27"/>
      <c r="C93" s="69"/>
      <c r="D93" s="37"/>
      <c r="F93" s="43"/>
      <c r="H93" s="229"/>
      <c r="I93" s="29"/>
      <c r="J93" s="211"/>
      <c r="M93" s="197"/>
      <c r="N93" s="1001"/>
      <c r="O93" s="1205"/>
      <c r="R93" s="197"/>
      <c r="S93" s="965">
        <v>0</v>
      </c>
      <c r="T93" s="1204" t="str">
        <f>IF(S93&gt;0,INDEX(В!$D$11:$D$120,S93+(S93-1),1)," ")</f>
        <v xml:space="preserve"> </v>
      </c>
      <c r="U93" s="22"/>
      <c r="W93" s="309"/>
      <c r="X93" s="1176"/>
      <c r="Y93" s="1174"/>
      <c r="Z93" s="308"/>
      <c r="AA93" s="307"/>
      <c r="AB93" s="307"/>
      <c r="AC93" s="307"/>
    </row>
    <row r="94" spans="2:30" ht="30" customHeight="1">
      <c r="D94" s="3"/>
      <c r="F94" s="43"/>
      <c r="H94" s="83"/>
      <c r="J94" s="164"/>
      <c r="M94" s="229"/>
      <c r="N94" s="29"/>
      <c r="O94" s="211"/>
      <c r="R94" s="184"/>
      <c r="S94" s="1001"/>
      <c r="T94" s="1205"/>
      <c r="W94" s="309"/>
      <c r="Z94" s="308"/>
      <c r="AA94" s="307"/>
      <c r="AB94" s="307"/>
      <c r="AC94" s="307"/>
      <c r="AD94" s="102"/>
    </row>
    <row r="95" spans="2:30" ht="30" customHeight="1">
      <c r="D95" s="3"/>
      <c r="F95" s="43"/>
      <c r="H95" s="83"/>
      <c r="I95" s="100"/>
      <c r="J95" s="164"/>
      <c r="M95" s="83"/>
      <c r="O95" s="164"/>
      <c r="W95" s="309"/>
      <c r="Z95" s="308"/>
      <c r="AA95" s="307"/>
      <c r="AB95" s="307"/>
      <c r="AC95" s="307"/>
      <c r="AD95" s="102"/>
    </row>
    <row r="96" spans="2:30" ht="30" customHeight="1">
      <c r="B96" s="229"/>
      <c r="C96" s="219"/>
      <c r="D96" s="211"/>
      <c r="E96" s="100"/>
      <c r="F96" s="315"/>
      <c r="H96" s="197"/>
      <c r="I96" s="1119">
        <v>0</v>
      </c>
      <c r="J96" s="887" t="str">
        <f>IF(I96&gt;0,INDEX(В!$D$11:$D$120,I96+(I96-1),1)," ")</f>
        <v xml:space="preserve"> </v>
      </c>
      <c r="M96" s="83"/>
      <c r="N96" s="100"/>
      <c r="O96" s="164"/>
      <c r="Q96" s="1190" t="s">
        <v>215</v>
      </c>
      <c r="R96" s="1190"/>
      <c r="S96" s="1190"/>
      <c r="T96" s="1190"/>
      <c r="U96" s="1190"/>
      <c r="V96" s="1190"/>
      <c r="W96" s="309"/>
      <c r="Z96" s="308"/>
      <c r="AA96" s="307"/>
      <c r="AB96" s="307"/>
      <c r="AC96" s="307"/>
      <c r="AD96" s="102"/>
    </row>
    <row r="97" spans="2:30" ht="30" customHeight="1">
      <c r="B97" s="133"/>
      <c r="C97" s="219"/>
      <c r="D97" s="211"/>
      <c r="E97" s="49"/>
      <c r="F97" s="43"/>
      <c r="H97" s="184"/>
      <c r="I97" s="1119"/>
      <c r="J97" s="887"/>
      <c r="K97" s="35"/>
      <c r="L97" s="34"/>
      <c r="M97" s="197"/>
      <c r="N97" s="1119">
        <v>0</v>
      </c>
      <c r="O97" s="887" t="str">
        <f>IF(N97&gt;0,INDEX(В!$D$11:$D$120,N97+(N97-1),1)," ")</f>
        <v xml:space="preserve"> </v>
      </c>
      <c r="W97" s="309"/>
      <c r="Z97" s="308"/>
      <c r="AA97" s="307"/>
      <c r="AB97" s="307"/>
      <c r="AC97" s="307"/>
      <c r="AD97" s="102"/>
    </row>
    <row r="98" spans="2:30" ht="30" customHeight="1" thickBot="1">
      <c r="B98" s="229"/>
      <c r="C98" s="219"/>
      <c r="D98" s="211"/>
      <c r="F98" s="43"/>
      <c r="H98" s="197"/>
      <c r="I98" s="1119">
        <v>0</v>
      </c>
      <c r="J98" s="887" t="str">
        <f>IF(I98&gt;0,INDEX(В!$D$11:$D$120,I98+(I98-1),1)," ")</f>
        <v xml:space="preserve"> </v>
      </c>
      <c r="K98" s="34"/>
      <c r="M98" s="184"/>
      <c r="N98" s="1119"/>
      <c r="O98" s="887"/>
      <c r="P98" s="35"/>
      <c r="Q98" s="21"/>
      <c r="R98" s="197"/>
      <c r="S98" s="1119">
        <v>0</v>
      </c>
      <c r="T98" s="887" t="str">
        <f>IF(S98&gt;0,INDEX(В!$D$11:$D$120,S98+(S98-1),1)," ")</f>
        <v xml:space="preserve"> </v>
      </c>
      <c r="W98" s="309"/>
      <c r="X98" s="929" t="s">
        <v>205</v>
      </c>
      <c r="Y98" s="929"/>
      <c r="Z98" s="308"/>
      <c r="AA98" s="307"/>
      <c r="AB98" s="307"/>
      <c r="AC98" s="307"/>
    </row>
    <row r="99" spans="2:30" ht="30" customHeight="1">
      <c r="B99" s="133"/>
      <c r="C99" s="219"/>
      <c r="D99" s="211"/>
      <c r="F99" s="43"/>
      <c r="H99" s="184"/>
      <c r="I99" s="1119"/>
      <c r="J99" s="887"/>
      <c r="M99" s="197"/>
      <c r="N99" s="1119">
        <v>0</v>
      </c>
      <c r="O99" s="887" t="str">
        <f>IF(N99&gt;0,INDEX(В!$D$11:$D$120,N99+(N99-1),1)," ")</f>
        <v xml:space="preserve"> </v>
      </c>
      <c r="P99" s="34"/>
      <c r="R99" s="184"/>
      <c r="S99" s="1119"/>
      <c r="T99" s="887"/>
      <c r="U99" s="35"/>
      <c r="V99" s="1"/>
      <c r="W99" s="311"/>
      <c r="X99" s="1175">
        <v>0</v>
      </c>
      <c r="Y99" s="1173" t="str">
        <f>IF(X99&gt;0,INDEX(В!$D$11:$D$120,X99+(X99-1),1)," ")</f>
        <v xml:space="preserve"> </v>
      </c>
      <c r="Z99" s="308"/>
      <c r="AA99" s="307"/>
      <c r="AB99" s="307"/>
      <c r="AC99" s="307"/>
    </row>
    <row r="100" spans="2:30" ht="30" customHeight="1" thickBot="1">
      <c r="B100" s="27"/>
      <c r="C100" s="69"/>
      <c r="D100" s="37"/>
      <c r="F100" s="43"/>
      <c r="H100" s="133"/>
      <c r="I100" s="207"/>
      <c r="J100" s="211"/>
      <c r="M100" s="184"/>
      <c r="N100" s="1119"/>
      <c r="O100" s="887"/>
      <c r="R100" s="197"/>
      <c r="S100" s="1119">
        <v>0</v>
      </c>
      <c r="T100" s="887" t="str">
        <f>IF(S100&gt;0,INDEX(В!$D$11:$D$120,S100+(S100-1),1)," ")</f>
        <v xml:space="preserve"> </v>
      </c>
      <c r="U100" s="22"/>
      <c r="W100" s="309"/>
      <c r="X100" s="1176"/>
      <c r="Y100" s="1174"/>
      <c r="Z100" s="316"/>
      <c r="AA100" s="310"/>
      <c r="AB100" s="310"/>
      <c r="AC100" s="310"/>
    </row>
    <row r="101" spans="2:30" ht="30" customHeight="1">
      <c r="F101" s="43"/>
      <c r="H101" s="27"/>
      <c r="I101" s="29"/>
      <c r="J101" s="37"/>
      <c r="R101" s="184"/>
      <c r="S101" s="1119"/>
      <c r="T101" s="887"/>
      <c r="W101" s="309"/>
      <c r="X101" s="309"/>
      <c r="Y101" s="310"/>
      <c r="Z101" s="316"/>
      <c r="AA101" s="310"/>
      <c r="AB101" s="310"/>
      <c r="AC101" s="310"/>
    </row>
    <row r="102" spans="2:30" ht="30" customHeight="1" thickBot="1">
      <c r="F102" s="44"/>
      <c r="G102" s="45"/>
      <c r="H102" s="63"/>
      <c r="I102" s="64"/>
      <c r="J102" s="6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6"/>
    </row>
    <row r="103" spans="2:30" ht="30" customHeight="1">
      <c r="H103" s="36"/>
      <c r="I103" s="29"/>
      <c r="J103" s="37"/>
    </row>
    <row r="104" spans="2:30" ht="30" customHeight="1" thickBot="1">
      <c r="H104" s="36"/>
      <c r="I104" s="29"/>
      <c r="J104" s="37"/>
    </row>
    <row r="105" spans="2:30" ht="27.95" customHeight="1">
      <c r="B105" s="1241" t="s">
        <v>33</v>
      </c>
      <c r="C105" s="1242"/>
      <c r="D105" s="1241" t="s">
        <v>25</v>
      </c>
      <c r="E105" s="1245"/>
      <c r="F105" s="1245"/>
      <c r="G105" s="1242"/>
      <c r="H105" s="36"/>
      <c r="I105" s="29"/>
      <c r="J105" s="37"/>
    </row>
    <row r="106" spans="2:30" ht="27.95" customHeight="1" thickBot="1">
      <c r="B106" s="1243"/>
      <c r="C106" s="1244"/>
      <c r="D106" s="1243"/>
      <c r="E106" s="1246"/>
      <c r="F106" s="1246"/>
      <c r="G106" s="1244"/>
      <c r="H106" s="36"/>
      <c r="I106" s="29"/>
      <c r="J106" s="37"/>
    </row>
    <row r="107" spans="2:30" ht="27.95" customHeight="1">
      <c r="B107" s="1247">
        <v>1</v>
      </c>
      <c r="C107" s="1248"/>
      <c r="D107" s="1250">
        <f>AC40</f>
        <v>0</v>
      </c>
      <c r="E107" s="1250"/>
      <c r="F107" s="1250"/>
      <c r="G107" s="1251"/>
      <c r="H107" s="36"/>
      <c r="I107" s="29"/>
      <c r="J107" s="37"/>
    </row>
    <row r="108" spans="2:30" ht="27.95" customHeight="1">
      <c r="B108" s="1249"/>
      <c r="C108" s="1066"/>
      <c r="D108" s="703"/>
      <c r="E108" s="703"/>
      <c r="F108" s="703"/>
      <c r="G108" s="1059"/>
      <c r="H108" s="36"/>
      <c r="I108" s="29"/>
      <c r="J108" s="37"/>
    </row>
    <row r="109" spans="2:30" ht="27.95" customHeight="1">
      <c r="B109" s="1249">
        <v>2</v>
      </c>
      <c r="C109" s="1066"/>
      <c r="D109" s="703"/>
      <c r="E109" s="703"/>
      <c r="F109" s="703"/>
      <c r="G109" s="1059"/>
      <c r="H109" s="36"/>
      <c r="I109" s="29"/>
      <c r="J109" s="37"/>
    </row>
    <row r="110" spans="2:30" ht="27.95" customHeight="1">
      <c r="B110" s="1249"/>
      <c r="C110" s="1066"/>
      <c r="D110" s="703"/>
      <c r="E110" s="703"/>
      <c r="F110" s="703"/>
      <c r="G110" s="1059"/>
      <c r="H110" s="36"/>
      <c r="I110" s="29"/>
      <c r="J110" s="37"/>
    </row>
    <row r="111" spans="2:30" ht="27.95" customHeight="1">
      <c r="B111" s="1249">
        <v>3</v>
      </c>
      <c r="C111" s="1066"/>
      <c r="D111" s="703" t="str">
        <f>Y92</f>
        <v xml:space="preserve"> </v>
      </c>
      <c r="E111" s="703"/>
      <c r="F111" s="703"/>
      <c r="G111" s="1059"/>
      <c r="H111" s="36"/>
      <c r="I111" s="29"/>
      <c r="J111" s="37"/>
    </row>
    <row r="112" spans="2:30" ht="27.95" customHeight="1">
      <c r="B112" s="1249"/>
      <c r="C112" s="1066"/>
      <c r="D112" s="703"/>
      <c r="E112" s="703"/>
      <c r="F112" s="703"/>
      <c r="G112" s="1059"/>
      <c r="H112" s="36"/>
      <c r="I112" s="29"/>
      <c r="J112" s="37"/>
    </row>
    <row r="113" spans="2:27" ht="27.95" customHeight="1">
      <c r="B113" s="1249">
        <v>3</v>
      </c>
      <c r="C113" s="1066"/>
      <c r="D113" s="703" t="str">
        <f>Y99</f>
        <v xml:space="preserve"> </v>
      </c>
      <c r="E113" s="703"/>
      <c r="F113" s="703"/>
      <c r="G113" s="1059"/>
      <c r="H113" s="36"/>
      <c r="I113" s="29"/>
      <c r="J113" s="37"/>
    </row>
    <row r="114" spans="2:27" ht="27.95" customHeight="1">
      <c r="B114" s="1249"/>
      <c r="C114" s="1066"/>
      <c r="D114" s="703"/>
      <c r="E114" s="703"/>
      <c r="F114" s="703"/>
      <c r="G114" s="1059"/>
      <c r="H114" s="36"/>
      <c r="I114" s="29"/>
      <c r="J114" s="37"/>
    </row>
    <row r="115" spans="2:27" ht="27.95" customHeight="1">
      <c r="B115" s="1249">
        <v>5</v>
      </c>
      <c r="C115" s="1066"/>
      <c r="D115" s="703"/>
      <c r="E115" s="703"/>
      <c r="F115" s="703"/>
      <c r="G115" s="1059"/>
      <c r="H115" s="36"/>
      <c r="I115" s="29"/>
      <c r="J115" s="37"/>
    </row>
    <row r="116" spans="2:27" ht="27.95" customHeight="1">
      <c r="B116" s="1249"/>
      <c r="C116" s="1066"/>
      <c r="D116" s="703"/>
      <c r="E116" s="703"/>
      <c r="F116" s="703"/>
      <c r="G116" s="1059"/>
      <c r="H116" s="36"/>
      <c r="I116" s="29"/>
      <c r="J116" s="37"/>
    </row>
    <row r="117" spans="2:27" ht="27.95" customHeight="1">
      <c r="B117" s="1249">
        <v>5</v>
      </c>
      <c r="C117" s="1066"/>
      <c r="D117" s="703"/>
      <c r="E117" s="703"/>
      <c r="F117" s="703"/>
      <c r="G117" s="1059"/>
      <c r="H117" s="36"/>
      <c r="I117" s="29"/>
      <c r="J117" s="37"/>
    </row>
    <row r="118" spans="2:27" ht="27.95" customHeight="1" thickBot="1">
      <c r="B118" s="1252"/>
      <c r="C118" s="1253"/>
      <c r="D118" s="1062"/>
      <c r="E118" s="1062"/>
      <c r="F118" s="1062"/>
      <c r="G118" s="1063"/>
      <c r="H118" s="36"/>
      <c r="I118" s="29"/>
      <c r="J118" s="37"/>
    </row>
    <row r="119" spans="2:27" ht="27.95" customHeight="1">
      <c r="B119" s="317"/>
      <c r="C119" s="317"/>
      <c r="D119" s="318"/>
      <c r="E119" s="318"/>
      <c r="F119" s="318"/>
      <c r="G119" s="318"/>
      <c r="H119" s="36"/>
      <c r="I119" s="29"/>
      <c r="J119" s="37"/>
    </row>
    <row r="120" spans="2:27" ht="30" customHeight="1">
      <c r="H120" s="36"/>
      <c r="I120" s="29"/>
      <c r="J120" s="37"/>
    </row>
    <row r="121" spans="2:27" ht="30" customHeight="1">
      <c r="H121" s="36"/>
      <c r="I121" s="29"/>
      <c r="J121" s="103" t="str">
        <f>В!A120</f>
        <v xml:space="preserve">Главный судья соревнований, </v>
      </c>
      <c r="K121" s="103"/>
      <c r="L121" s="103"/>
      <c r="M121" s="103"/>
      <c r="N121" s="103"/>
      <c r="O121" s="103"/>
      <c r="P121" s="103"/>
      <c r="Q121" s="104"/>
      <c r="R121" s="104"/>
      <c r="S121" s="1"/>
      <c r="T121" s="104"/>
      <c r="U121" s="104"/>
      <c r="V121" s="104"/>
      <c r="W121" s="103" t="str">
        <f>В!G120</f>
        <v>Ярулин ДФ</v>
      </c>
      <c r="X121" s="103"/>
      <c r="Y121" s="103"/>
      <c r="Z121" s="103"/>
      <c r="AA121" s="103"/>
    </row>
    <row r="122" spans="2:27" ht="30" customHeight="1">
      <c r="H122" s="36"/>
      <c r="I122" s="29"/>
      <c r="J122" s="103" t="str">
        <f>В!A121</f>
        <v>ССВК</v>
      </c>
      <c r="K122" s="103"/>
      <c r="L122" s="103"/>
      <c r="M122" s="103"/>
      <c r="N122" s="103"/>
      <c r="O122" s="103"/>
      <c r="P122" s="103"/>
      <c r="Q122" s="103"/>
      <c r="R122" s="103"/>
      <c r="T122" s="103"/>
      <c r="U122" s="103"/>
      <c r="V122" s="103"/>
      <c r="W122" s="103" t="str">
        <f>В!G121</f>
        <v>г.Новосибирск</v>
      </c>
      <c r="X122" s="103"/>
      <c r="Y122" s="103"/>
      <c r="Z122" s="103"/>
      <c r="AA122" s="103"/>
    </row>
    <row r="123" spans="2:27" ht="30" customHeight="1">
      <c r="H123" s="36"/>
      <c r="I123" s="29"/>
      <c r="J123" s="103"/>
      <c r="K123" s="103"/>
      <c r="L123" s="103"/>
      <c r="M123" s="103"/>
      <c r="N123" s="103"/>
      <c r="O123" s="103"/>
      <c r="P123" s="103"/>
      <c r="Q123" s="103"/>
      <c r="R123" s="103"/>
      <c r="T123" s="103"/>
      <c r="U123" s="103"/>
      <c r="V123" s="103"/>
      <c r="W123" s="103"/>
      <c r="X123" s="103"/>
      <c r="Y123" s="103"/>
      <c r="Z123" s="103"/>
      <c r="AA123" s="103"/>
    </row>
    <row r="124" spans="2:27" ht="30" customHeight="1">
      <c r="H124" s="36"/>
      <c r="I124" s="29"/>
      <c r="J124" s="103" t="str">
        <f>В!A123</f>
        <v>Главный секретарь соревнований,</v>
      </c>
      <c r="K124" s="103"/>
      <c r="L124" s="103"/>
      <c r="M124" s="103"/>
      <c r="N124" s="103"/>
      <c r="O124" s="103"/>
      <c r="P124" s="103"/>
      <c r="Q124" s="104"/>
      <c r="R124" s="104"/>
      <c r="S124" s="1"/>
      <c r="T124" s="104"/>
      <c r="U124" s="104"/>
      <c r="V124" s="104"/>
      <c r="W124" s="103" t="str">
        <f>В!G123</f>
        <v>Колокольцова ЕВ</v>
      </c>
      <c r="X124" s="103"/>
      <c r="Y124" s="103"/>
      <c r="Z124" s="103"/>
      <c r="AA124" s="103"/>
    </row>
    <row r="125" spans="2:27" ht="30" customHeight="1">
      <c r="J125" s="103" t="str">
        <f>В!A124</f>
        <v>ССВК</v>
      </c>
      <c r="K125" s="103"/>
      <c r="L125" s="103"/>
      <c r="M125" s="103"/>
      <c r="N125" s="103"/>
      <c r="O125" s="103"/>
      <c r="P125" s="103"/>
      <c r="Q125" s="103"/>
      <c r="R125" s="103"/>
      <c r="T125" s="103"/>
      <c r="U125" s="103"/>
      <c r="V125" s="103"/>
      <c r="W125" s="103" t="str">
        <f>В!G124</f>
        <v>г.Кемерово</v>
      </c>
      <c r="X125" s="103"/>
      <c r="Y125" s="103"/>
      <c r="Z125" s="103"/>
      <c r="AA125" s="103"/>
    </row>
    <row r="126" spans="2:27" ht="30" customHeight="1"/>
  </sheetData>
  <mergeCells count="161">
    <mergeCell ref="B45:B46"/>
    <mergeCell ref="B71:B72"/>
    <mergeCell ref="B115:C116"/>
    <mergeCell ref="D115:G116"/>
    <mergeCell ref="B117:C118"/>
    <mergeCell ref="D117:G118"/>
    <mergeCell ref="B109:C110"/>
    <mergeCell ref="D109:G110"/>
    <mergeCell ref="B111:C112"/>
    <mergeCell ref="D111:G112"/>
    <mergeCell ref="B113:C114"/>
    <mergeCell ref="D113:G114"/>
    <mergeCell ref="B105:C106"/>
    <mergeCell ref="D105:G106"/>
    <mergeCell ref="B107:C108"/>
    <mergeCell ref="D107:G108"/>
    <mergeCell ref="C67:C68"/>
    <mergeCell ref="C69:C70"/>
    <mergeCell ref="C59:C60"/>
    <mergeCell ref="C61:C62"/>
    <mergeCell ref="C63:C64"/>
    <mergeCell ref="C65:C66"/>
    <mergeCell ref="C71:C72"/>
    <mergeCell ref="C53:C54"/>
    <mergeCell ref="X91:Y91"/>
    <mergeCell ref="X92:X93"/>
    <mergeCell ref="Y92:Y93"/>
    <mergeCell ref="S93:S94"/>
    <mergeCell ref="T93:T94"/>
    <mergeCell ref="X99:X100"/>
    <mergeCell ref="Y99:Y100"/>
    <mergeCell ref="T91:T92"/>
    <mergeCell ref="N92:N93"/>
    <mergeCell ref="O92:O93"/>
    <mergeCell ref="Q96:V96"/>
    <mergeCell ref="X98:Y98"/>
    <mergeCell ref="I91:I92"/>
    <mergeCell ref="J91:J92"/>
    <mergeCell ref="S91:S92"/>
    <mergeCell ref="I38:I39"/>
    <mergeCell ref="J38:J39"/>
    <mergeCell ref="I34:I35"/>
    <mergeCell ref="J34:J35"/>
    <mergeCell ref="I42:I43"/>
    <mergeCell ref="J42:J43"/>
    <mergeCell ref="I52:I53"/>
    <mergeCell ref="J52:J53"/>
    <mergeCell ref="Q89:V89"/>
    <mergeCell ref="R87:T87"/>
    <mergeCell ref="I89:I90"/>
    <mergeCell ref="J89:J90"/>
    <mergeCell ref="N90:N91"/>
    <mergeCell ref="O90:O91"/>
    <mergeCell ref="N63:N64"/>
    <mergeCell ref="O63:O64"/>
    <mergeCell ref="I64:I65"/>
    <mergeCell ref="J64:J65"/>
    <mergeCell ref="S66:S67"/>
    <mergeCell ref="T66:T67"/>
    <mergeCell ref="I68:I69"/>
    <mergeCell ref="I98:I99"/>
    <mergeCell ref="J98:J99"/>
    <mergeCell ref="S98:S99"/>
    <mergeCell ref="T98:T99"/>
    <mergeCell ref="N99:N100"/>
    <mergeCell ref="O99:O100"/>
    <mergeCell ref="I96:I97"/>
    <mergeCell ref="J96:J97"/>
    <mergeCell ref="N97:N98"/>
    <mergeCell ref="O97:O98"/>
    <mergeCell ref="S100:S101"/>
    <mergeCell ref="T100:T101"/>
    <mergeCell ref="C55:C56"/>
    <mergeCell ref="C57:C58"/>
    <mergeCell ref="C47:C48"/>
    <mergeCell ref="C49:C50"/>
    <mergeCell ref="C51:C52"/>
    <mergeCell ref="C41:C42"/>
    <mergeCell ref="C43:C44"/>
    <mergeCell ref="C45:C46"/>
    <mergeCell ref="C35:C36"/>
    <mergeCell ref="C37:C38"/>
    <mergeCell ref="C39:C40"/>
    <mergeCell ref="C31:C32"/>
    <mergeCell ref="C33:C34"/>
    <mergeCell ref="N32:N33"/>
    <mergeCell ref="O32:O33"/>
    <mergeCell ref="S36:S37"/>
    <mergeCell ref="N40:N41"/>
    <mergeCell ref="O40:O41"/>
    <mergeCell ref="I30:I31"/>
    <mergeCell ref="J30:J31"/>
    <mergeCell ref="C25:C26"/>
    <mergeCell ref="C27:C28"/>
    <mergeCell ref="C19:C20"/>
    <mergeCell ref="C21:C22"/>
    <mergeCell ref="I26:I27"/>
    <mergeCell ref="J26:J27"/>
    <mergeCell ref="I22:I23"/>
    <mergeCell ref="J22:J23"/>
    <mergeCell ref="X27:Y27"/>
    <mergeCell ref="X28:X29"/>
    <mergeCell ref="Y28:Y29"/>
    <mergeCell ref="C29:C30"/>
    <mergeCell ref="R14:T14"/>
    <mergeCell ref="C15:C16"/>
    <mergeCell ref="I15:I16"/>
    <mergeCell ref="J15:J16"/>
    <mergeCell ref="R15:T15"/>
    <mergeCell ref="N16:N17"/>
    <mergeCell ref="O16:O17"/>
    <mergeCell ref="C17:C18"/>
    <mergeCell ref="C23:C24"/>
    <mergeCell ref="B1:AC1"/>
    <mergeCell ref="B2:AC2"/>
    <mergeCell ref="B4:AC4"/>
    <mergeCell ref="D6:AC6"/>
    <mergeCell ref="Z8:AB9"/>
    <mergeCell ref="V9:Y9"/>
    <mergeCell ref="AB44:AB45"/>
    <mergeCell ref="AC44:AC45"/>
    <mergeCell ref="I18:I19"/>
    <mergeCell ref="J18:J19"/>
    <mergeCell ref="S20:S21"/>
    <mergeCell ref="T20:T21"/>
    <mergeCell ref="X20:Y20"/>
    <mergeCell ref="N24:N25"/>
    <mergeCell ref="O24:O25"/>
    <mergeCell ref="T36:T37"/>
    <mergeCell ref="B15:B16"/>
    <mergeCell ref="B11:E11"/>
    <mergeCell ref="H11:J11"/>
    <mergeCell ref="M11:O11"/>
    <mergeCell ref="R11:T11"/>
    <mergeCell ref="M12:O12"/>
    <mergeCell ref="C13:C14"/>
    <mergeCell ref="D13:D14"/>
    <mergeCell ref="X57:Y57"/>
    <mergeCell ref="X58:X59"/>
    <mergeCell ref="Y58:Y59"/>
    <mergeCell ref="I60:I61"/>
    <mergeCell ref="J60:J61"/>
    <mergeCell ref="R45:T45"/>
    <mergeCell ref="I45:I46"/>
    <mergeCell ref="J45:J46"/>
    <mergeCell ref="N46:N47"/>
    <mergeCell ref="O46:O47"/>
    <mergeCell ref="I48:I49"/>
    <mergeCell ref="J48:J49"/>
    <mergeCell ref="S50:S51"/>
    <mergeCell ref="T50:T51"/>
    <mergeCell ref="X50:Y50"/>
    <mergeCell ref="J68:J69"/>
    <mergeCell ref="N69:N70"/>
    <mergeCell ref="O69:O70"/>
    <mergeCell ref="I71:I72"/>
    <mergeCell ref="J71:J72"/>
    <mergeCell ref="N54:N55"/>
    <mergeCell ref="O54:O55"/>
    <mergeCell ref="I56:I57"/>
    <mergeCell ref="J56:J57"/>
  </mergeCells>
  <pageMargins left="0.51181102362204722" right="0.11811023622047245" top="0.39370078740157483" bottom="0" header="0.31496062992125984" footer="0.31496062992125984"/>
  <pageSetup paperSize="9" scale="37" fitToHeight="0" orientation="portrait" r:id="rId1"/>
  <rowBreaks count="1" manualBreakCount="1">
    <brk id="73" max="28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tabSelected="1" view="pageBreakPreview" topLeftCell="A10" zoomScale="90" zoomScaleNormal="90" zoomScaleSheetLayoutView="90" workbookViewId="0">
      <selection activeCell="I25" sqref="I25"/>
    </sheetView>
  </sheetViews>
  <sheetFormatPr defaultRowHeight="15"/>
  <cols>
    <col min="1" max="1" width="5.7109375" customWidth="1"/>
    <col min="2" max="2" width="52.5703125" customWidth="1"/>
    <col min="3" max="3" width="27.42578125" customWidth="1"/>
    <col min="4" max="4" width="26.28515625" customWidth="1"/>
    <col min="5" max="5" width="13.5703125" customWidth="1"/>
    <col min="6" max="6" width="12.7109375" bestFit="1" customWidth="1"/>
    <col min="7" max="7" width="5.7109375" customWidth="1"/>
    <col min="9" max="9" width="5.7109375" customWidth="1"/>
    <col min="11" max="11" width="5.7109375" customWidth="1"/>
    <col min="14" max="14" width="13" customWidth="1"/>
  </cols>
  <sheetData>
    <row r="1" spans="1:15" ht="27">
      <c r="A1" s="610"/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</row>
    <row r="2" spans="1:15" ht="27">
      <c r="A2" s="610"/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</row>
    <row r="3" spans="1:15" ht="18.7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34.5">
      <c r="A4" s="595" t="s">
        <v>31</v>
      </c>
      <c r="B4" s="595"/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</row>
    <row r="5" spans="1:15" ht="18.7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5" ht="72.75" customHeight="1">
      <c r="A6" s="694" t="s">
        <v>347</v>
      </c>
      <c r="B6" s="694"/>
      <c r="C6" s="694"/>
      <c r="D6" s="694"/>
      <c r="E6" s="694"/>
      <c r="F6" s="694"/>
      <c r="G6" s="694"/>
      <c r="H6" s="694"/>
      <c r="I6" s="694"/>
      <c r="J6" s="694"/>
      <c r="K6" s="694"/>
      <c r="L6" s="694"/>
      <c r="M6" s="694"/>
      <c r="N6" s="694"/>
      <c r="O6" t="s">
        <v>342</v>
      </c>
    </row>
    <row r="7" spans="1:15" ht="19.5" customHeight="1">
      <c r="K7" s="695">
        <v>24</v>
      </c>
      <c r="L7" s="695"/>
    </row>
    <row r="8" spans="1:15" ht="27.75" customHeight="1">
      <c r="A8" s="2"/>
      <c r="B8" s="140" t="s">
        <v>348</v>
      </c>
      <c r="C8" s="4"/>
      <c r="D8" s="2"/>
      <c r="E8" s="2"/>
      <c r="F8" s="2"/>
      <c r="H8" s="2"/>
      <c r="I8" s="2"/>
      <c r="J8" s="2"/>
      <c r="K8" s="695"/>
      <c r="L8" s="695"/>
      <c r="N8" s="2"/>
    </row>
    <row r="9" spans="1:15" ht="26.25" customHeight="1">
      <c r="A9" s="2"/>
      <c r="B9" s="80" t="s">
        <v>343</v>
      </c>
      <c r="C9" s="2"/>
      <c r="D9" s="2"/>
      <c r="E9" s="2"/>
      <c r="F9" s="103" t="s">
        <v>207</v>
      </c>
      <c r="H9" s="2"/>
      <c r="I9" s="2"/>
      <c r="J9" s="2"/>
      <c r="K9" s="605"/>
      <c r="L9" s="605"/>
      <c r="M9" s="103" t="s">
        <v>3</v>
      </c>
      <c r="N9" s="2"/>
    </row>
    <row r="10" spans="1:15" ht="15.75" thickBot="1"/>
    <row r="11" spans="1:15" ht="24" customHeight="1">
      <c r="A11" s="597" t="s">
        <v>24</v>
      </c>
      <c r="B11" s="599" t="s">
        <v>25</v>
      </c>
      <c r="C11" s="599" t="s">
        <v>26</v>
      </c>
      <c r="D11" s="601" t="s">
        <v>10</v>
      </c>
      <c r="E11" s="601" t="s">
        <v>12</v>
      </c>
      <c r="F11" s="587" t="s">
        <v>34</v>
      </c>
      <c r="G11" s="563" t="s">
        <v>28</v>
      </c>
      <c r="H11" s="564"/>
      <c r="I11" s="564"/>
      <c r="J11" s="564"/>
      <c r="K11" s="564"/>
      <c r="L11" s="564"/>
      <c r="M11" s="587" t="s">
        <v>29</v>
      </c>
      <c r="N11" s="603" t="s">
        <v>33</v>
      </c>
    </row>
    <row r="12" spans="1:15" ht="24" customHeight="1" thickBot="1">
      <c r="A12" s="598"/>
      <c r="B12" s="600"/>
      <c r="C12" s="600"/>
      <c r="D12" s="602"/>
      <c r="E12" s="602"/>
      <c r="F12" s="588"/>
      <c r="G12" s="565">
        <v>1</v>
      </c>
      <c r="H12" s="566"/>
      <c r="I12" s="565">
        <v>2</v>
      </c>
      <c r="J12" s="566"/>
      <c r="K12" s="565">
        <v>3</v>
      </c>
      <c r="L12" s="566"/>
      <c r="M12" s="588"/>
      <c r="N12" s="604"/>
    </row>
    <row r="13" spans="1:15" ht="24">
      <c r="A13" s="589">
        <v>1</v>
      </c>
      <c r="B13" s="690" t="s">
        <v>359</v>
      </c>
      <c r="C13" s="591" t="s">
        <v>353</v>
      </c>
      <c r="D13" s="591" t="s">
        <v>354</v>
      </c>
      <c r="E13" s="691" t="s">
        <v>360</v>
      </c>
      <c r="F13" s="693" t="s">
        <v>351</v>
      </c>
      <c r="G13" s="585">
        <v>2</v>
      </c>
      <c r="H13" s="338">
        <v>5</v>
      </c>
      <c r="I13" s="585">
        <v>3</v>
      </c>
      <c r="J13" s="338">
        <v>5</v>
      </c>
      <c r="K13" s="585">
        <v>4</v>
      </c>
      <c r="L13" s="338">
        <v>5</v>
      </c>
      <c r="M13" s="148">
        <v>15</v>
      </c>
      <c r="N13" s="561" t="s">
        <v>355</v>
      </c>
    </row>
    <row r="14" spans="1:15" ht="24">
      <c r="A14" s="575"/>
      <c r="B14" s="687"/>
      <c r="C14" s="579"/>
      <c r="D14" s="579"/>
      <c r="E14" s="692"/>
      <c r="F14" s="689"/>
      <c r="G14" s="568"/>
      <c r="H14" s="151">
        <v>4</v>
      </c>
      <c r="I14" s="568"/>
      <c r="J14" s="151">
        <v>2</v>
      </c>
      <c r="K14" s="568"/>
      <c r="L14" s="151">
        <v>4</v>
      </c>
      <c r="M14" s="150">
        <v>10</v>
      </c>
      <c r="N14" s="562"/>
    </row>
    <row r="15" spans="1:15" ht="24">
      <c r="A15" s="574">
        <v>2</v>
      </c>
      <c r="B15" s="686" t="s">
        <v>361</v>
      </c>
      <c r="C15" s="578" t="s">
        <v>362</v>
      </c>
      <c r="D15" s="578" t="s">
        <v>349</v>
      </c>
      <c r="E15" s="578" t="s">
        <v>350</v>
      </c>
      <c r="F15" s="688" t="s">
        <v>363</v>
      </c>
      <c r="G15" s="567">
        <v>1</v>
      </c>
      <c r="H15" s="340">
        <v>0</v>
      </c>
      <c r="I15" s="567">
        <v>4</v>
      </c>
      <c r="J15" s="340">
        <v>5</v>
      </c>
      <c r="K15" s="567">
        <v>3</v>
      </c>
      <c r="L15" s="340">
        <v>4</v>
      </c>
      <c r="M15" s="150">
        <v>9</v>
      </c>
      <c r="N15" s="571" t="s">
        <v>356</v>
      </c>
    </row>
    <row r="16" spans="1:15" ht="24">
      <c r="A16" s="575"/>
      <c r="B16" s="687"/>
      <c r="C16" s="579"/>
      <c r="D16" s="579"/>
      <c r="E16" s="579"/>
      <c r="F16" s="689"/>
      <c r="G16" s="568"/>
      <c r="H16" s="151">
        <v>0</v>
      </c>
      <c r="I16" s="568"/>
      <c r="J16" s="151">
        <v>6</v>
      </c>
      <c r="K16" s="568"/>
      <c r="L16" s="151">
        <v>12</v>
      </c>
      <c r="M16" s="150">
        <v>18</v>
      </c>
      <c r="N16" s="562"/>
    </row>
    <row r="17" spans="1:14" ht="24">
      <c r="A17" s="574">
        <v>3</v>
      </c>
      <c r="B17" s="686" t="s">
        <v>364</v>
      </c>
      <c r="C17" s="578" t="s">
        <v>352</v>
      </c>
      <c r="D17" s="578" t="s">
        <v>349</v>
      </c>
      <c r="E17" s="578" t="s">
        <v>350</v>
      </c>
      <c r="F17" s="688" t="s">
        <v>363</v>
      </c>
      <c r="G17" s="567">
        <v>4</v>
      </c>
      <c r="H17" s="340">
        <v>4</v>
      </c>
      <c r="I17" s="567">
        <v>1</v>
      </c>
      <c r="J17" s="340">
        <v>0</v>
      </c>
      <c r="K17" s="567">
        <v>2</v>
      </c>
      <c r="L17" s="340">
        <v>1</v>
      </c>
      <c r="M17" s="150">
        <v>5</v>
      </c>
      <c r="N17" s="571" t="s">
        <v>357</v>
      </c>
    </row>
    <row r="18" spans="1:14" ht="24">
      <c r="A18" s="575"/>
      <c r="B18" s="687"/>
      <c r="C18" s="579"/>
      <c r="D18" s="579"/>
      <c r="E18" s="579"/>
      <c r="F18" s="689"/>
      <c r="G18" s="568"/>
      <c r="H18" s="151">
        <v>10</v>
      </c>
      <c r="I18" s="568"/>
      <c r="J18" s="151">
        <v>0</v>
      </c>
      <c r="K18" s="568"/>
      <c r="L18" s="151">
        <v>2</v>
      </c>
      <c r="M18" s="150">
        <v>12</v>
      </c>
      <c r="N18" s="562"/>
    </row>
    <row r="19" spans="1:14" ht="24">
      <c r="A19" s="574">
        <v>4</v>
      </c>
      <c r="B19" s="686" t="s">
        <v>365</v>
      </c>
      <c r="C19" s="578" t="s">
        <v>366</v>
      </c>
      <c r="D19" s="578" t="s">
        <v>349</v>
      </c>
      <c r="E19" s="578" t="s">
        <v>350</v>
      </c>
      <c r="F19" s="688" t="s">
        <v>363</v>
      </c>
      <c r="G19" s="567">
        <v>3</v>
      </c>
      <c r="H19" s="340">
        <v>0</v>
      </c>
      <c r="I19" s="567">
        <v>2</v>
      </c>
      <c r="J19" s="340">
        <v>0</v>
      </c>
      <c r="K19" s="567">
        <v>1</v>
      </c>
      <c r="L19" s="340">
        <v>0</v>
      </c>
      <c r="M19" s="150">
        <v>0</v>
      </c>
      <c r="N19" s="571" t="s">
        <v>358</v>
      </c>
    </row>
    <row r="20" spans="1:14" ht="24">
      <c r="A20" s="575"/>
      <c r="B20" s="687"/>
      <c r="C20" s="579"/>
      <c r="D20" s="579"/>
      <c r="E20" s="579"/>
      <c r="F20" s="689"/>
      <c r="G20" s="568"/>
      <c r="H20" s="151">
        <v>0</v>
      </c>
      <c r="I20" s="568"/>
      <c r="J20" s="151">
        <v>0</v>
      </c>
      <c r="K20" s="568"/>
      <c r="L20" s="151">
        <v>0</v>
      </c>
      <c r="M20" s="150">
        <v>0</v>
      </c>
      <c r="N20" s="562"/>
    </row>
    <row r="22" spans="1:14" ht="15" customHeight="1"/>
    <row r="23" spans="1:14" ht="27">
      <c r="B23" s="164" t="str">
        <f>В!A120</f>
        <v xml:space="preserve">Главный судья соревнований, </v>
      </c>
      <c r="C23" s="164"/>
      <c r="D23" s="233"/>
      <c r="E23" s="233"/>
      <c r="F23" s="233"/>
      <c r="G23" s="164"/>
      <c r="H23" s="164" t="s">
        <v>367</v>
      </c>
      <c r="I23" s="164"/>
      <c r="J23" s="2"/>
      <c r="K23" s="2"/>
      <c r="L23" s="2"/>
    </row>
    <row r="24" spans="1:14" ht="27">
      <c r="B24" s="164" t="s">
        <v>344</v>
      </c>
      <c r="C24" s="164"/>
      <c r="D24" s="164"/>
      <c r="E24" s="164"/>
      <c r="F24" s="164"/>
      <c r="G24" s="164"/>
      <c r="H24" s="164" t="s">
        <v>343</v>
      </c>
      <c r="I24" s="164"/>
      <c r="J24" s="2"/>
      <c r="K24" s="2"/>
      <c r="L24" s="2"/>
    </row>
    <row r="25" spans="1:14" ht="27">
      <c r="B25" s="164"/>
      <c r="C25" s="164"/>
      <c r="D25" s="164"/>
      <c r="E25" s="164"/>
      <c r="F25" s="164"/>
      <c r="G25" s="164"/>
      <c r="H25" s="164"/>
      <c r="I25" s="164"/>
      <c r="J25" s="2"/>
      <c r="K25" s="2"/>
      <c r="L25" s="2"/>
    </row>
    <row r="26" spans="1:14" ht="27">
      <c r="B26" s="164" t="str">
        <f>В!A123</f>
        <v>Главный секретарь соревнований,</v>
      </c>
      <c r="C26" s="164"/>
      <c r="D26" s="233"/>
      <c r="E26" s="233"/>
      <c r="F26" s="233"/>
      <c r="G26" s="164"/>
      <c r="H26" s="164" t="s">
        <v>346</v>
      </c>
      <c r="I26" s="164"/>
      <c r="J26" s="2"/>
      <c r="K26" s="2"/>
      <c r="L26" s="2"/>
    </row>
    <row r="27" spans="1:14" ht="27">
      <c r="B27" s="164" t="s">
        <v>344</v>
      </c>
      <c r="C27" s="164"/>
      <c r="D27" s="164"/>
      <c r="E27" s="164"/>
      <c r="F27" s="164"/>
      <c r="G27" s="164"/>
      <c r="H27" s="164" t="s">
        <v>345</v>
      </c>
      <c r="I27" s="164"/>
      <c r="J27" s="2"/>
      <c r="K27" s="2"/>
      <c r="L27" s="2"/>
    </row>
    <row r="28" spans="1:14">
      <c r="B28" s="95"/>
      <c r="C28" s="95"/>
      <c r="D28" s="95"/>
      <c r="E28" s="95"/>
      <c r="F28" s="95"/>
      <c r="G28" s="95"/>
      <c r="H28" s="95"/>
      <c r="I28" s="95"/>
    </row>
  </sheetData>
  <mergeCells count="57">
    <mergeCell ref="A11:A12"/>
    <mergeCell ref="B11:B12"/>
    <mergeCell ref="C11:C12"/>
    <mergeCell ref="D11:D12"/>
    <mergeCell ref="E11:E12"/>
    <mergeCell ref="A1:N1"/>
    <mergeCell ref="A2:N2"/>
    <mergeCell ref="A4:N4"/>
    <mergeCell ref="A6:N6"/>
    <mergeCell ref="K7:L9"/>
    <mergeCell ref="F11:F12"/>
    <mergeCell ref="G11:L11"/>
    <mergeCell ref="M11:M12"/>
    <mergeCell ref="N11:N12"/>
    <mergeCell ref="G12:H12"/>
    <mergeCell ref="I12:J12"/>
    <mergeCell ref="K12:L12"/>
    <mergeCell ref="G13:G14"/>
    <mergeCell ref="I13:I14"/>
    <mergeCell ref="K13:K14"/>
    <mergeCell ref="N13:N14"/>
    <mergeCell ref="A13:A14"/>
    <mergeCell ref="B13:B14"/>
    <mergeCell ref="C13:C14"/>
    <mergeCell ref="D13:D14"/>
    <mergeCell ref="E13:E14"/>
    <mergeCell ref="F13:F14"/>
    <mergeCell ref="G15:G16"/>
    <mergeCell ref="I15:I16"/>
    <mergeCell ref="K15:K16"/>
    <mergeCell ref="N15:N16"/>
    <mergeCell ref="A15:A16"/>
    <mergeCell ref="B15:B16"/>
    <mergeCell ref="C15:C16"/>
    <mergeCell ref="D15:D16"/>
    <mergeCell ref="E15:E16"/>
    <mergeCell ref="F15:F16"/>
    <mergeCell ref="G17:G18"/>
    <mergeCell ref="I17:I18"/>
    <mergeCell ref="K17:K18"/>
    <mergeCell ref="N17:N18"/>
    <mergeCell ref="A17:A18"/>
    <mergeCell ref="B17:B18"/>
    <mergeCell ref="C17:C18"/>
    <mergeCell ref="D17:D18"/>
    <mergeCell ref="E17:E18"/>
    <mergeCell ref="F17:F18"/>
    <mergeCell ref="G19:G20"/>
    <mergeCell ref="I19:I20"/>
    <mergeCell ref="K19:K20"/>
    <mergeCell ref="N19:N20"/>
    <mergeCell ref="A19:A20"/>
    <mergeCell ref="B19:B20"/>
    <mergeCell ref="C19:C20"/>
    <mergeCell ref="D19:D20"/>
    <mergeCell ref="E19:E20"/>
    <mergeCell ref="F19:F20"/>
  </mergeCells>
  <pageMargins left="0.70866141732283472" right="0.19685039370078741" top="0.74803149606299213" bottom="0.74803149606299213" header="0.31496062992125984" footer="0.31496062992125984"/>
  <pageSetup paperSize="9" scale="70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47"/>
  <sheetViews>
    <sheetView view="pageBreakPreview" topLeftCell="A10" zoomScale="65" zoomScaleNormal="70" zoomScaleSheetLayoutView="65" workbookViewId="0">
      <selection activeCell="A15" sqref="A15:C16"/>
    </sheetView>
  </sheetViews>
  <sheetFormatPr defaultRowHeight="15"/>
  <cols>
    <col min="1" max="1" width="1.5703125" customWidth="1"/>
    <col min="2" max="3" width="5.7109375" customWidth="1"/>
    <col min="4" max="4" width="43.7109375" customWidth="1"/>
    <col min="5" max="5" width="7.140625" customWidth="1"/>
    <col min="6" max="7" width="2.7109375" customWidth="1"/>
    <col min="8" max="9" width="5.7109375" customWidth="1"/>
    <col min="10" max="10" width="25.7109375" customWidth="1"/>
    <col min="11" max="12" width="2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2.7109375" customWidth="1"/>
    <col min="23" max="24" width="5.7109375" customWidth="1"/>
    <col min="25" max="25" width="25.7109375" customWidth="1"/>
    <col min="26" max="26" width="3.7109375" customWidth="1"/>
    <col min="27" max="27" width="3.85546875" customWidth="1"/>
    <col min="28" max="28" width="5.7109375" customWidth="1"/>
    <col min="29" max="29" width="25.7109375" customWidth="1"/>
  </cols>
  <sheetData>
    <row r="1" spans="2:29" ht="30" customHeight="1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</row>
    <row r="2" spans="2:29" ht="30" customHeight="1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</row>
    <row r="3" spans="2:29" ht="31.5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2:29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</row>
    <row r="5" spans="2:29" ht="31.5" customHeight="1"/>
    <row r="6" spans="2:29" ht="81" customHeight="1">
      <c r="C6" s="2"/>
      <c r="D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</row>
    <row r="7" spans="2:29" ht="24" customHeight="1"/>
    <row r="8" spans="2:29" ht="27" customHeight="1">
      <c r="C8" s="253" t="str">
        <f>В!H8</f>
        <v>01-02 мая 2022г</v>
      </c>
      <c r="D8" s="1"/>
      <c r="E8" s="1"/>
      <c r="F8" s="1"/>
      <c r="G8" s="1"/>
      <c r="H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</row>
    <row r="9" spans="2:29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1192" t="s">
        <v>207</v>
      </c>
      <c r="W9" s="1192"/>
      <c r="X9" s="1192"/>
      <c r="Y9" s="1192"/>
      <c r="Z9" s="605"/>
      <c r="AA9" s="605"/>
      <c r="AB9" s="605"/>
      <c r="AC9" s="255" t="s">
        <v>3</v>
      </c>
    </row>
    <row r="10" spans="2:29" ht="45" customHeight="1"/>
    <row r="11" spans="2:29" ht="24" customHeight="1">
      <c r="B11" s="900" t="s">
        <v>221</v>
      </c>
      <c r="C11" s="900"/>
      <c r="D11" s="900"/>
      <c r="E11" s="900"/>
      <c r="F11" s="105"/>
      <c r="G11" s="105"/>
      <c r="H11" s="900" t="s">
        <v>217</v>
      </c>
      <c r="I11" s="900"/>
      <c r="J11" s="900"/>
      <c r="K11" s="105"/>
      <c r="L11" s="105"/>
      <c r="M11" s="900" t="s">
        <v>218</v>
      </c>
      <c r="N11" s="900"/>
      <c r="O11" s="900"/>
      <c r="P11" s="105"/>
      <c r="Q11" s="105"/>
      <c r="R11" s="900" t="s">
        <v>208</v>
      </c>
      <c r="S11" s="900"/>
      <c r="T11" s="900"/>
      <c r="U11" s="105"/>
      <c r="V11" s="105"/>
      <c r="W11" s="109" t="s">
        <v>220</v>
      </c>
      <c r="Y11" s="109"/>
      <c r="Z11" s="109"/>
    </row>
    <row r="12" spans="2:29" ht="33" customHeight="1" thickBot="1">
      <c r="M12" s="3"/>
      <c r="N12" s="3"/>
      <c r="O12" s="3"/>
    </row>
    <row r="13" spans="2:29" ht="24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2:29" ht="24" customHeight="1" thickBot="1">
      <c r="B14" s="78" t="s">
        <v>212</v>
      </c>
      <c r="C14" s="1011"/>
      <c r="D14" s="836"/>
      <c r="E14" s="245" t="s">
        <v>219</v>
      </c>
      <c r="H14" s="3"/>
      <c r="I14" s="3"/>
      <c r="J14" s="3"/>
      <c r="R14" s="3"/>
      <c r="S14" s="3"/>
      <c r="T14" s="3"/>
    </row>
    <row r="15" spans="2:29" ht="30" customHeight="1">
      <c r="B15" s="1254" t="s">
        <v>232</v>
      </c>
      <c r="C15" s="1255">
        <v>1</v>
      </c>
      <c r="D15" s="489" t="str">
        <f>В!D11</f>
        <v>ЦЫБЕНОВА Ханда</v>
      </c>
      <c r="E15" s="415" t="str">
        <f>В!G11</f>
        <v>МС</v>
      </c>
      <c r="H15" s="136"/>
      <c r="I15" s="1048">
        <v>1</v>
      </c>
      <c r="J15" s="1007" t="str">
        <f>D15</f>
        <v>ЦЫБЕНОВА Ханда</v>
      </c>
      <c r="M15" s="3"/>
      <c r="N15" s="3"/>
      <c r="O15" s="3"/>
      <c r="R15" s="860"/>
      <c r="S15" s="860"/>
      <c r="T15" s="860"/>
      <c r="Z15" s="3"/>
    </row>
    <row r="16" spans="2:29" ht="30" customHeight="1" thickBot="1">
      <c r="B16" s="966"/>
      <c r="C16" s="1084"/>
      <c r="D16" s="490" t="str">
        <f>В!I11</f>
        <v>Иркутская область - Республика Бурятия</v>
      </c>
      <c r="E16" s="191" t="str">
        <f>В!H11</f>
        <v>26.07.2000</v>
      </c>
      <c r="H16" s="106"/>
      <c r="I16" s="1048"/>
      <c r="J16" s="1008"/>
      <c r="K16" s="25"/>
      <c r="L16" s="1"/>
      <c r="M16" s="51"/>
      <c r="N16" s="1119">
        <v>0</v>
      </c>
      <c r="O16" s="1120" t="str">
        <f>IF(N16&gt;0,INDEX(В!$D$11:$D$120,N16+(N16-1),1)," ")</f>
        <v xml:space="preserve"> </v>
      </c>
      <c r="Z16" s="3"/>
      <c r="AA16" s="105"/>
      <c r="AB16" s="105"/>
      <c r="AC16" s="105"/>
    </row>
    <row r="17" spans="1:29" ht="30" customHeight="1" thickTop="1">
      <c r="A17" s="452"/>
      <c r="B17" s="407"/>
      <c r="C17" s="1047">
        <v>2</v>
      </c>
      <c r="D17" s="263" t="str">
        <f>В!D13</f>
        <v>БЕКТИНА Галина</v>
      </c>
      <c r="E17" s="131" t="str">
        <f>В!G13</f>
        <v>КМС</v>
      </c>
      <c r="H17" s="38"/>
      <c r="I17" s="219"/>
      <c r="J17" s="329"/>
      <c r="K17" s="26"/>
      <c r="M17" s="51"/>
      <c r="N17" s="1119"/>
      <c r="O17" s="1120"/>
      <c r="P17" s="25"/>
      <c r="Z17" s="3"/>
      <c r="AA17" s="105"/>
      <c r="AB17" s="105"/>
      <c r="AC17" s="105"/>
    </row>
    <row r="18" spans="1:29" ht="30" customHeight="1">
      <c r="A18" s="452"/>
      <c r="B18" s="388"/>
      <c r="C18" s="1048"/>
      <c r="D18" s="259" t="str">
        <f>В!I13</f>
        <v>Иркутская область</v>
      </c>
      <c r="E18" s="190" t="str">
        <f>В!H13</f>
        <v>07.12.1998</v>
      </c>
      <c r="F18" s="35"/>
      <c r="G18" s="22"/>
      <c r="H18" s="51"/>
      <c r="I18" s="1119">
        <v>0</v>
      </c>
      <c r="J18" s="1120" t="str">
        <f>IF(I18&gt;0,INDEX(В!$D$11:$D$120,I18+(I18-1),1)," ")</f>
        <v xml:space="preserve"> </v>
      </c>
      <c r="K18" s="22"/>
      <c r="M18" s="20"/>
      <c r="N18" s="207"/>
      <c r="O18" s="211"/>
      <c r="P18" s="26"/>
      <c r="R18" s="20"/>
      <c r="S18" s="29"/>
      <c r="T18" s="37"/>
      <c r="U18" s="73"/>
      <c r="Z18" s="3"/>
      <c r="AA18" s="105"/>
      <c r="AB18" s="105"/>
      <c r="AC18" s="105"/>
    </row>
    <row r="19" spans="1:29" ht="30" customHeight="1">
      <c r="A19" s="452"/>
      <c r="B19" s="391"/>
      <c r="C19" s="1048">
        <v>3</v>
      </c>
      <c r="D19" s="271" t="str">
        <f>В!D15</f>
        <v>ФЕДОРОВА Анжелика</v>
      </c>
      <c r="E19" s="115" t="str">
        <f>В!G15</f>
        <v>МС</v>
      </c>
      <c r="F19" s="34"/>
      <c r="H19" s="51"/>
      <c r="I19" s="1119"/>
      <c r="J19" s="1120"/>
      <c r="K19" s="47"/>
      <c r="M19" s="20"/>
      <c r="N19" s="207"/>
      <c r="O19" s="211"/>
      <c r="P19" s="26"/>
      <c r="R19" s="20"/>
      <c r="S19" s="29"/>
      <c r="T19" s="37"/>
      <c r="Z19" s="3"/>
      <c r="AA19" s="105"/>
      <c r="AB19" s="105"/>
      <c r="AC19" s="105"/>
    </row>
    <row r="20" spans="1:29" ht="30" customHeight="1" thickBot="1">
      <c r="A20" s="452"/>
      <c r="B20" s="406"/>
      <c r="C20" s="1084"/>
      <c r="D20" s="295" t="str">
        <f>В!I15</f>
        <v>Кемеровская область</v>
      </c>
      <c r="E20" s="191" t="str">
        <f>В!H15</f>
        <v>05.11.1997</v>
      </c>
      <c r="H20" s="20"/>
      <c r="I20" s="207"/>
      <c r="J20" s="330"/>
      <c r="M20" s="20"/>
      <c r="N20" s="207"/>
      <c r="O20" s="211"/>
      <c r="P20" s="26"/>
      <c r="R20" s="51"/>
      <c r="S20" s="1119">
        <v>0</v>
      </c>
      <c r="T20" s="1120" t="str">
        <f>IF(S20&gt;0,INDEX(В!$D$11:$D$120,S20+(S20-1),1)," ")</f>
        <v xml:space="preserve"> </v>
      </c>
      <c r="U20" s="21"/>
      <c r="X20" s="860"/>
      <c r="Y20" s="860"/>
      <c r="Z20" s="3"/>
      <c r="AA20" s="105"/>
      <c r="AB20" s="105"/>
      <c r="AC20" s="105"/>
    </row>
    <row r="21" spans="1:29" ht="30" customHeight="1" thickTop="1">
      <c r="B21" s="407"/>
      <c r="C21" s="1047">
        <v>4</v>
      </c>
      <c r="D21" s="263" t="str">
        <f>В!D17</f>
        <v>БЕКБАУЛОВА Лучана</v>
      </c>
      <c r="E21" s="131" t="str">
        <f>В!G17</f>
        <v>МС</v>
      </c>
      <c r="H21" s="20"/>
      <c r="I21" s="207"/>
      <c r="J21" s="330"/>
      <c r="M21" s="20"/>
      <c r="N21" s="207"/>
      <c r="O21" s="211"/>
      <c r="P21" s="26"/>
      <c r="Q21" s="35"/>
      <c r="R21" s="51"/>
      <c r="S21" s="1119"/>
      <c r="T21" s="1120"/>
      <c r="U21" s="25"/>
      <c r="Z21" s="3"/>
      <c r="AA21" s="105"/>
      <c r="AB21" s="105"/>
      <c r="AC21" s="105"/>
    </row>
    <row r="22" spans="1:29" ht="30" customHeight="1">
      <c r="B22" s="388"/>
      <c r="C22" s="1048"/>
      <c r="D22" s="259" t="str">
        <f>В!I17</f>
        <v>Кемеровская область</v>
      </c>
      <c r="E22" s="190" t="str">
        <f>В!H17</f>
        <v>10.07.2002</v>
      </c>
      <c r="F22" s="35"/>
      <c r="G22" s="22"/>
      <c r="H22" s="51"/>
      <c r="I22" s="1119">
        <v>0</v>
      </c>
      <c r="J22" s="1120" t="str">
        <f>IF(I22&gt;0,INDEX(В!$D$11:$D$120,I22+(I22-1),1)," ")</f>
        <v xml:space="preserve"> </v>
      </c>
      <c r="M22" s="20"/>
      <c r="N22" s="207"/>
      <c r="O22" s="211"/>
      <c r="P22" s="26"/>
      <c r="T22" s="332"/>
      <c r="U22" s="26"/>
      <c r="Z22" s="3"/>
      <c r="AA22" s="105"/>
      <c r="AB22" s="109"/>
      <c r="AC22" s="109"/>
    </row>
    <row r="23" spans="1:29" ht="30" customHeight="1">
      <c r="B23" s="391"/>
      <c r="C23" s="1048">
        <v>5</v>
      </c>
      <c r="D23" s="271" t="str">
        <f>В!D19</f>
        <v>ТЮМЕРЕКОВА Мария</v>
      </c>
      <c r="E23" s="115" t="str">
        <f>В!G19</f>
        <v>МСМК</v>
      </c>
      <c r="F23" s="34"/>
      <c r="H23" s="51"/>
      <c r="I23" s="1119"/>
      <c r="J23" s="1120"/>
      <c r="K23" s="25"/>
      <c r="M23" s="20"/>
      <c r="N23" s="207"/>
      <c r="O23" s="211"/>
      <c r="P23" s="26"/>
      <c r="T23" s="332"/>
      <c r="U23" s="26"/>
      <c r="Z23" s="3"/>
      <c r="AA23" s="105"/>
      <c r="AB23" s="105"/>
      <c r="AC23" s="105"/>
    </row>
    <row r="24" spans="1:29" ht="30" customHeight="1" thickBot="1">
      <c r="B24" s="406"/>
      <c r="C24" s="1084"/>
      <c r="D24" s="295" t="str">
        <f>В!I19</f>
        <v>Кемеровская область - Свердловская область</v>
      </c>
      <c r="E24" s="191" t="str">
        <f>В!H19</f>
        <v>12.08.2000</v>
      </c>
      <c r="H24" s="20"/>
      <c r="I24" s="207"/>
      <c r="J24" s="330"/>
      <c r="K24" s="26"/>
      <c r="L24" s="21"/>
      <c r="M24" s="51"/>
      <c r="N24" s="1119">
        <v>0</v>
      </c>
      <c r="O24" s="1120" t="str">
        <f>IF(N24&gt;0,INDEX(В!$D$11:$D$120,N24+(N24-1),1)," ")</f>
        <v xml:space="preserve"> </v>
      </c>
      <c r="P24" s="34"/>
      <c r="T24" s="332"/>
      <c r="U24" s="26"/>
      <c r="Z24" s="3"/>
      <c r="AA24" s="105"/>
      <c r="AB24" s="105"/>
      <c r="AC24" s="105"/>
    </row>
    <row r="25" spans="1:29" ht="30" customHeight="1" thickTop="1">
      <c r="A25" s="452"/>
      <c r="B25" s="407"/>
      <c r="C25" s="1047">
        <v>6</v>
      </c>
      <c r="D25" s="263" t="str">
        <f>В!D21</f>
        <v>БОЙДОЕВА Даяна</v>
      </c>
      <c r="E25" s="131" t="str">
        <f>В!G21</f>
        <v>КМС</v>
      </c>
      <c r="H25" s="20"/>
      <c r="I25" s="207"/>
      <c r="J25" s="330"/>
      <c r="K25" s="26"/>
      <c r="M25" s="51"/>
      <c r="N25" s="1119"/>
      <c r="O25" s="1120"/>
      <c r="T25" s="332"/>
      <c r="U25" s="26"/>
      <c r="Z25" s="3"/>
      <c r="AA25" s="105"/>
      <c r="AB25" s="105"/>
      <c r="AC25" s="105"/>
    </row>
    <row r="26" spans="1:29" ht="30" customHeight="1">
      <c r="A26" s="452"/>
      <c r="B26" s="388"/>
      <c r="C26" s="1048"/>
      <c r="D26" s="259" t="str">
        <f>В!I21</f>
        <v>Кемеровская область</v>
      </c>
      <c r="E26" s="190" t="str">
        <f>В!H21</f>
        <v>09.10.2002</v>
      </c>
      <c r="F26" s="35"/>
      <c r="G26" s="22"/>
      <c r="H26" s="51"/>
      <c r="I26" s="1119">
        <v>0</v>
      </c>
      <c r="J26" s="1120" t="str">
        <f>IF(I26&gt;0,INDEX(В!$D$11:$D$120,I26+(I26-1),1)," ")</f>
        <v xml:space="preserve"> </v>
      </c>
      <c r="K26" s="34"/>
      <c r="M26" s="53"/>
      <c r="N26" s="105"/>
      <c r="O26" s="164"/>
      <c r="R26" s="20"/>
      <c r="S26" s="29"/>
      <c r="T26" s="211"/>
      <c r="U26" s="26"/>
      <c r="Z26" s="3"/>
      <c r="AA26" s="105"/>
      <c r="AB26" s="105"/>
      <c r="AC26" s="105"/>
    </row>
    <row r="27" spans="1:29" ht="30" customHeight="1">
      <c r="A27" s="452"/>
      <c r="B27" s="391"/>
      <c r="C27" s="1048">
        <v>7</v>
      </c>
      <c r="D27" s="271" t="str">
        <f>В!D23</f>
        <v>РЯБКО Ирина</v>
      </c>
      <c r="E27" s="115" t="str">
        <f>В!G23</f>
        <v>КМС</v>
      </c>
      <c r="F27" s="34"/>
      <c r="H27" s="51"/>
      <c r="I27" s="1119"/>
      <c r="J27" s="1120"/>
      <c r="M27" s="20"/>
      <c r="N27" s="207"/>
      <c r="O27" s="211"/>
      <c r="R27" s="20"/>
      <c r="S27" s="29"/>
      <c r="T27" s="211"/>
      <c r="U27" s="26"/>
      <c r="X27" s="900"/>
      <c r="Y27" s="900"/>
      <c r="Z27" s="3"/>
      <c r="AA27" s="105"/>
      <c r="AB27" s="105"/>
      <c r="AC27" s="105"/>
    </row>
    <row r="28" spans="1:29" ht="30" customHeight="1" thickBot="1">
      <c r="A28" s="452"/>
      <c r="B28" s="406"/>
      <c r="C28" s="1084"/>
      <c r="D28" s="295" t="str">
        <f>В!I23</f>
        <v>Красноярский край</v>
      </c>
      <c r="E28" s="191" t="str">
        <f>В!H23</f>
        <v>07.10.2003</v>
      </c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6"/>
      <c r="V28" s="1"/>
      <c r="W28" s="51"/>
      <c r="X28" s="1119">
        <v>0</v>
      </c>
      <c r="Y28" s="1120" t="str">
        <f>IF(X28&gt;0,INDEX(В!$D$11:$D$120,X28+(X28-1),1)," ")</f>
        <v xml:space="preserve"> </v>
      </c>
      <c r="Z28" s="463"/>
      <c r="AA28" s="105"/>
      <c r="AB28" s="105"/>
      <c r="AC28" s="105"/>
    </row>
    <row r="29" spans="1:29" ht="30" customHeight="1" thickTop="1">
      <c r="B29" s="407"/>
      <c r="C29" s="1047">
        <v>8</v>
      </c>
      <c r="D29" s="263" t="str">
        <f>В!D25</f>
        <v>ДАРЖАА Алдынай</v>
      </c>
      <c r="E29" s="131" t="str">
        <f>В!G25</f>
        <v>КМС</v>
      </c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6"/>
      <c r="W29" s="51"/>
      <c r="X29" s="1119"/>
      <c r="Y29" s="1120"/>
      <c r="Z29" s="464"/>
      <c r="AA29" s="105"/>
      <c r="AB29" s="105"/>
      <c r="AC29" s="105"/>
    </row>
    <row r="30" spans="1:29" ht="30" customHeight="1">
      <c r="B30" s="388"/>
      <c r="C30" s="1048"/>
      <c r="D30" s="259" t="str">
        <f>В!I25</f>
        <v>Республика Тыва</v>
      </c>
      <c r="E30" s="190" t="str">
        <f>В!H25</f>
        <v>24.03.2000</v>
      </c>
      <c r="F30" s="35"/>
      <c r="G30" s="22"/>
      <c r="H30" s="51"/>
      <c r="I30" s="1119">
        <v>0</v>
      </c>
      <c r="J30" s="1120" t="str">
        <f>IF(I30&gt;0,INDEX(В!$D$11:$D$120,I30+(I30-1),1)," ")</f>
        <v xml:space="preserve"> </v>
      </c>
      <c r="M30" s="20"/>
      <c r="N30" s="207"/>
      <c r="O30" s="211"/>
      <c r="R30" s="20"/>
      <c r="S30" s="29"/>
      <c r="T30" s="211"/>
      <c r="U30" s="26"/>
      <c r="Z30" s="465"/>
      <c r="AA30" s="105"/>
      <c r="AB30" s="105"/>
      <c r="AC30" s="105"/>
    </row>
    <row r="31" spans="1:29" ht="30" customHeight="1">
      <c r="B31" s="391"/>
      <c r="C31" s="1048">
        <v>9</v>
      </c>
      <c r="D31" s="271" t="str">
        <f>В!D27</f>
        <v>САГАЛАКОВА Алена</v>
      </c>
      <c r="E31" s="115" t="str">
        <f>В!G27</f>
        <v>КМС</v>
      </c>
      <c r="F31" s="34"/>
      <c r="H31" s="51"/>
      <c r="I31" s="1119"/>
      <c r="J31" s="1120"/>
      <c r="K31" s="25"/>
      <c r="M31" s="20"/>
      <c r="N31" s="207"/>
      <c r="O31" s="211"/>
      <c r="R31" s="20"/>
      <c r="S31" s="29"/>
      <c r="T31" s="211"/>
      <c r="U31" s="26"/>
      <c r="Z31" s="465"/>
      <c r="AA31" s="105"/>
      <c r="AB31" s="105"/>
      <c r="AC31" s="105"/>
    </row>
    <row r="32" spans="1:29" ht="30" customHeight="1" thickBot="1">
      <c r="B32" s="406"/>
      <c r="C32" s="1084"/>
      <c r="D32" s="295" t="str">
        <f>В!I27</f>
        <v>Республика Хакасия</v>
      </c>
      <c r="E32" s="191" t="str">
        <f>В!H27</f>
        <v>24.04.2002</v>
      </c>
      <c r="H32" s="20"/>
      <c r="I32" s="207"/>
      <c r="J32" s="330"/>
      <c r="K32" s="26"/>
      <c r="L32" s="21"/>
      <c r="M32" s="51"/>
      <c r="N32" s="1119">
        <v>0</v>
      </c>
      <c r="O32" s="1120" t="str">
        <f>IF(N32&gt;0,INDEX(В!$D$11:$D$120,N32+(N32-1),1)," ")</f>
        <v xml:space="preserve"> </v>
      </c>
      <c r="P32" s="54"/>
      <c r="R32" s="20"/>
      <c r="S32" s="29"/>
      <c r="T32" s="211"/>
      <c r="U32" s="26"/>
      <c r="Z32" s="465"/>
      <c r="AA32" s="105"/>
      <c r="AB32" s="105"/>
      <c r="AC32" s="105"/>
    </row>
    <row r="33" spans="1:29" ht="30" customHeight="1" thickTop="1">
      <c r="A33" s="452"/>
      <c r="B33" s="407"/>
      <c r="C33" s="1047">
        <v>10</v>
      </c>
      <c r="D33" s="263" t="str">
        <f>В!D29</f>
        <v>БУДЕГЕЧИ Снежана</v>
      </c>
      <c r="E33" s="131" t="str">
        <f>В!G29</f>
        <v>КМС</v>
      </c>
      <c r="H33" s="20"/>
      <c r="I33" s="207"/>
      <c r="J33" s="330"/>
      <c r="K33" s="26"/>
      <c r="M33" s="51"/>
      <c r="N33" s="1119"/>
      <c r="O33" s="1120"/>
      <c r="P33" s="35"/>
      <c r="R33" s="20"/>
      <c r="S33" s="29"/>
      <c r="T33" s="211"/>
      <c r="U33" s="26"/>
      <c r="Z33" s="465"/>
      <c r="AA33" s="105"/>
      <c r="AB33" s="109"/>
      <c r="AC33" s="109"/>
    </row>
    <row r="34" spans="1:29" ht="30" customHeight="1">
      <c r="A34" s="452"/>
      <c r="B34" s="388"/>
      <c r="C34" s="1048"/>
      <c r="D34" s="259" t="str">
        <f>В!I29</f>
        <v>Республика Хакасия</v>
      </c>
      <c r="E34" s="190" t="str">
        <f>В!H29</f>
        <v>23.12.2004</v>
      </c>
      <c r="F34" s="35"/>
      <c r="G34" s="22"/>
      <c r="H34" s="51"/>
      <c r="I34" s="1119">
        <v>0</v>
      </c>
      <c r="J34" s="1120" t="str">
        <f>IF(I34&gt;0,INDEX(В!$D$11:$D$120,I34+(I34-1),1)," ")</f>
        <v xml:space="preserve"> </v>
      </c>
      <c r="K34" s="34"/>
      <c r="M34" s="53"/>
      <c r="N34" s="105"/>
      <c r="O34" s="164"/>
      <c r="P34" s="26"/>
      <c r="R34" s="20"/>
      <c r="S34" s="29"/>
      <c r="T34" s="211"/>
      <c r="U34" s="26"/>
      <c r="Z34" s="465"/>
      <c r="AA34" s="105"/>
      <c r="AB34" s="207"/>
      <c r="AC34" s="211"/>
    </row>
    <row r="35" spans="1:29" ht="30" customHeight="1">
      <c r="A35" s="452"/>
      <c r="B35" s="391"/>
      <c r="C35" s="1048">
        <v>11</v>
      </c>
      <c r="D35" s="271" t="str">
        <f>В!D31</f>
        <v>АБРАМОВА Нина</v>
      </c>
      <c r="E35" s="115" t="str">
        <f>В!G31</f>
        <v>КМС</v>
      </c>
      <c r="F35" s="34"/>
      <c r="H35" s="51"/>
      <c r="I35" s="1119"/>
      <c r="J35" s="1120"/>
      <c r="M35" s="20"/>
      <c r="N35" s="207"/>
      <c r="O35" s="211"/>
      <c r="P35" s="26"/>
      <c r="R35" s="20"/>
      <c r="S35" s="29"/>
      <c r="T35" s="211"/>
      <c r="U35" s="26"/>
      <c r="Z35" s="465"/>
      <c r="AA35" s="105"/>
      <c r="AB35" s="207"/>
      <c r="AC35" s="211"/>
    </row>
    <row r="36" spans="1:29" ht="30" customHeight="1" thickBot="1">
      <c r="A36" s="452"/>
      <c r="B36" s="406"/>
      <c r="C36" s="1084"/>
      <c r="D36" s="295" t="str">
        <f>В!I31</f>
        <v>Республика Хакасия</v>
      </c>
      <c r="E36" s="191" t="str">
        <f>В!H31</f>
        <v>13.06.2001</v>
      </c>
      <c r="H36" s="20"/>
      <c r="I36" s="207"/>
      <c r="J36" s="330"/>
      <c r="M36" s="20"/>
      <c r="N36" s="207"/>
      <c r="O36" s="211"/>
      <c r="P36" s="26"/>
      <c r="R36" s="51"/>
      <c r="S36" s="1119">
        <v>0</v>
      </c>
      <c r="T36" s="1120" t="str">
        <f>IF(S36&gt;0,INDEX(В!$D$11:$D$120,S36+(S36-1),1)," ")</f>
        <v xml:space="preserve"> </v>
      </c>
      <c r="U36" s="22"/>
      <c r="Z36" s="465"/>
      <c r="AA36" s="105"/>
      <c r="AB36" s="105"/>
      <c r="AC36" s="105"/>
    </row>
    <row r="37" spans="1:29" ht="30" customHeight="1" thickTop="1">
      <c r="B37" s="407"/>
      <c r="C37" s="1047">
        <v>12</v>
      </c>
      <c r="D37" s="263" t="str">
        <f>В!D33</f>
        <v>ЧЕПСАРАКОВА Валерия</v>
      </c>
      <c r="E37" s="131" t="str">
        <f>В!G33</f>
        <v>МСМК</v>
      </c>
      <c r="H37" s="20"/>
      <c r="I37" s="207"/>
      <c r="J37" s="330"/>
      <c r="M37" s="20"/>
      <c r="N37" s="207"/>
      <c r="O37" s="211"/>
      <c r="P37" s="26"/>
      <c r="Q37" s="35"/>
      <c r="R37" s="51"/>
      <c r="S37" s="1119"/>
      <c r="T37" s="1120"/>
      <c r="U37" s="47"/>
      <c r="Z37" s="465"/>
    </row>
    <row r="38" spans="1:29" ht="30" customHeight="1">
      <c r="B38" s="388"/>
      <c r="C38" s="1048"/>
      <c r="D38" s="259" t="str">
        <f>В!I33</f>
        <v>Республика Хакасия</v>
      </c>
      <c r="E38" s="190" t="str">
        <f>В!H33</f>
        <v>31.01.1989</v>
      </c>
      <c r="F38" s="35"/>
      <c r="G38" s="22"/>
      <c r="H38" s="51"/>
      <c r="I38" s="1119">
        <v>0</v>
      </c>
      <c r="J38" s="1120" t="str">
        <f>IF(I38&gt;0,INDEX(В!$D$11:$D$120,I38+(I38-1),1)," ")</f>
        <v xml:space="preserve"> </v>
      </c>
      <c r="K38" s="21"/>
      <c r="M38" s="20"/>
      <c r="N38" s="207"/>
      <c r="O38" s="211"/>
      <c r="P38" s="26"/>
      <c r="Z38" s="465"/>
    </row>
    <row r="39" spans="1:29" ht="30" customHeight="1">
      <c r="B39" s="391"/>
      <c r="C39" s="1048">
        <v>13</v>
      </c>
      <c r="D39" s="271" t="str">
        <f>В!D35</f>
        <v>ФИО13</v>
      </c>
      <c r="E39" s="115" t="str">
        <f>В!G35</f>
        <v>р13</v>
      </c>
      <c r="F39" s="34"/>
      <c r="H39" s="51"/>
      <c r="I39" s="1119"/>
      <c r="J39" s="1120"/>
      <c r="K39" s="25"/>
      <c r="M39" s="20"/>
      <c r="N39" s="207"/>
      <c r="O39" s="211"/>
      <c r="P39" s="26"/>
      <c r="Z39" s="465"/>
    </row>
    <row r="40" spans="1:29" ht="30" customHeight="1" thickBot="1">
      <c r="B40" s="406"/>
      <c r="C40" s="1084"/>
      <c r="D40" s="295" t="str">
        <f>В!I35</f>
        <v>город13</v>
      </c>
      <c r="E40" s="191" t="str">
        <f>В!H35</f>
        <v>дата13</v>
      </c>
      <c r="H40" s="20"/>
      <c r="I40" s="207"/>
      <c r="J40" s="330"/>
      <c r="K40" s="26"/>
      <c r="L40" s="21"/>
      <c r="M40" s="51"/>
      <c r="N40" s="1119">
        <v>0</v>
      </c>
      <c r="O40" s="1120" t="str">
        <f>IF(N40&gt;0,INDEX(В!$D$11:$D$120,N40+(N40-1),1)," ")</f>
        <v xml:space="preserve"> </v>
      </c>
      <c r="P40" s="34"/>
      <c r="Z40" s="465"/>
    </row>
    <row r="41" spans="1:29" ht="30" customHeight="1" thickTop="1">
      <c r="A41" s="452"/>
      <c r="B41" s="407"/>
      <c r="C41" s="1047">
        <v>14</v>
      </c>
      <c r="D41" s="263" t="str">
        <f>В!D37</f>
        <v>ФИО14</v>
      </c>
      <c r="E41" s="131" t="str">
        <f>В!G37</f>
        <v>р14</v>
      </c>
      <c r="F41" s="21"/>
      <c r="H41" s="20"/>
      <c r="I41" s="207"/>
      <c r="J41" s="330"/>
      <c r="K41" s="26"/>
      <c r="M41" s="51"/>
      <c r="N41" s="1119"/>
      <c r="O41" s="1120"/>
      <c r="Z41" s="465"/>
      <c r="AA41" s="105"/>
      <c r="AB41" s="109"/>
      <c r="AC41" s="109"/>
    </row>
    <row r="42" spans="1:29" ht="30" customHeight="1">
      <c r="A42" s="452"/>
      <c r="B42" s="388"/>
      <c r="C42" s="1048"/>
      <c r="D42" s="259" t="str">
        <f>В!I37</f>
        <v>город14</v>
      </c>
      <c r="E42" s="190" t="str">
        <f>В!H37</f>
        <v>дата14</v>
      </c>
      <c r="F42" s="35"/>
      <c r="G42" s="22"/>
      <c r="H42" s="51"/>
      <c r="I42" s="1119">
        <v>0</v>
      </c>
      <c r="J42" s="1120" t="str">
        <f>IF(I42&gt;0,INDEX(В!$D$11:$D$120,I42+(I42-1),1)," ")</f>
        <v xml:space="preserve"> </v>
      </c>
      <c r="K42" s="34"/>
      <c r="Z42" s="465"/>
      <c r="AA42" s="105"/>
      <c r="AB42" s="207"/>
      <c r="AC42" s="211"/>
    </row>
    <row r="43" spans="1:29" ht="30" customHeight="1">
      <c r="A43" s="452"/>
      <c r="B43" s="391"/>
      <c r="C43" s="1048">
        <v>15</v>
      </c>
      <c r="D43" s="271" t="str">
        <f>В!D39</f>
        <v>ФИО15</v>
      </c>
      <c r="E43" s="115" t="str">
        <f>В!G39</f>
        <v>р15</v>
      </c>
      <c r="F43" s="34"/>
      <c r="H43" s="51"/>
      <c r="I43" s="1119"/>
      <c r="J43" s="1120"/>
      <c r="Z43" s="465"/>
      <c r="AA43" s="105"/>
      <c r="AB43" s="207"/>
      <c r="AC43" s="211"/>
    </row>
    <row r="44" spans="1:29" ht="30" customHeight="1" thickBot="1">
      <c r="A44" s="452"/>
      <c r="B44" s="406"/>
      <c r="C44" s="1084"/>
      <c r="D44" s="295" t="str">
        <f>В!I39</f>
        <v>город15</v>
      </c>
      <c r="E44" s="191" t="str">
        <f>В!H39</f>
        <v>дата15</v>
      </c>
      <c r="F44" s="432"/>
      <c r="G44" s="432"/>
      <c r="H44" s="432"/>
      <c r="I44" s="432"/>
      <c r="J44" s="432"/>
      <c r="K44" s="432"/>
      <c r="L44" s="432"/>
      <c r="M44" s="432"/>
      <c r="N44" s="432"/>
      <c r="O44" s="432"/>
      <c r="P44" s="432"/>
      <c r="Q44" s="432"/>
      <c r="R44" s="432"/>
      <c r="S44" s="432"/>
      <c r="T44" s="432"/>
      <c r="U44" s="432"/>
      <c r="V44" s="432"/>
      <c r="W44" s="432"/>
      <c r="X44" s="432"/>
      <c r="Y44" s="432"/>
      <c r="Z44" s="465"/>
      <c r="AA44" s="291"/>
      <c r="AB44" s="1119">
        <v>0</v>
      </c>
      <c r="AC44" s="1120" t="str">
        <f>IF(AB44&gt;0,INDEX(В!$D$11:$D$120,AB44+(AB44-1),1)," ")</f>
        <v xml:space="preserve"> </v>
      </c>
    </row>
    <row r="45" spans="1:29" ht="30" customHeight="1" thickTop="1">
      <c r="B45" s="407"/>
      <c r="C45" s="1047">
        <v>16</v>
      </c>
      <c r="D45" s="263" t="str">
        <f>В!D41</f>
        <v>ФИО16</v>
      </c>
      <c r="E45" s="131" t="str">
        <f>В!G41</f>
        <v>р16</v>
      </c>
      <c r="H45" s="139"/>
      <c r="I45" s="207"/>
      <c r="J45" s="211"/>
      <c r="K45" s="105"/>
      <c r="L45" s="105"/>
      <c r="M45" s="250"/>
      <c r="N45" s="207"/>
      <c r="O45" s="118"/>
      <c r="P45" s="105"/>
      <c r="Q45" s="105"/>
      <c r="R45" s="139"/>
      <c r="S45" s="207"/>
      <c r="T45" s="211"/>
      <c r="U45" s="105"/>
      <c r="V45" s="105"/>
      <c r="W45" s="250"/>
      <c r="X45" s="207"/>
      <c r="Y45" s="211"/>
      <c r="Z45" s="465"/>
      <c r="AA45" s="105"/>
      <c r="AB45" s="1119"/>
      <c r="AC45" s="1120"/>
    </row>
    <row r="46" spans="1:29" ht="30" customHeight="1">
      <c r="B46" s="388"/>
      <c r="C46" s="1048"/>
      <c r="D46" s="259" t="str">
        <f>В!I41</f>
        <v>город16</v>
      </c>
      <c r="E46" s="190" t="str">
        <f>В!H41</f>
        <v>дата16</v>
      </c>
      <c r="F46" s="35"/>
      <c r="G46" s="22"/>
      <c r="H46" s="51"/>
      <c r="I46" s="1119">
        <v>0</v>
      </c>
      <c r="J46" s="1120" t="str">
        <f>IF(I46&gt;0,INDEX(В!$D$11:$D$120,I46+(I46-1),1)," ")</f>
        <v xml:space="preserve"> </v>
      </c>
      <c r="M46" s="20"/>
      <c r="N46" s="207"/>
      <c r="O46" s="211"/>
      <c r="R46" s="20"/>
      <c r="S46" s="29"/>
      <c r="T46" s="211"/>
      <c r="U46" s="105"/>
      <c r="V46" s="105"/>
      <c r="W46" s="250"/>
      <c r="X46" s="207"/>
      <c r="Y46" s="211"/>
      <c r="Z46" s="465"/>
      <c r="AA46" s="105"/>
      <c r="AB46" s="105"/>
      <c r="AC46" s="105"/>
    </row>
    <row r="47" spans="1:29" ht="30" customHeight="1">
      <c r="B47" s="391"/>
      <c r="C47" s="1048">
        <v>17</v>
      </c>
      <c r="D47" s="271" t="str">
        <f>В!D43</f>
        <v>ФИО17</v>
      </c>
      <c r="E47" s="115" t="str">
        <f>В!G43</f>
        <v>р17</v>
      </c>
      <c r="F47" s="34"/>
      <c r="H47" s="51"/>
      <c r="I47" s="1119"/>
      <c r="J47" s="1120"/>
      <c r="K47" s="25"/>
      <c r="M47" s="20"/>
      <c r="N47" s="207"/>
      <c r="O47" s="211"/>
      <c r="R47" s="20"/>
      <c r="S47" s="29"/>
      <c r="T47" s="211"/>
      <c r="U47" s="105"/>
      <c r="V47" s="105"/>
      <c r="W47" s="250"/>
      <c r="X47" s="207"/>
      <c r="Y47" s="211"/>
      <c r="Z47" s="465"/>
      <c r="AA47" s="105"/>
      <c r="AB47" s="105"/>
      <c r="AC47" s="105"/>
    </row>
    <row r="48" spans="1:29" ht="30" customHeight="1" thickBot="1">
      <c r="B48" s="406"/>
      <c r="C48" s="1084"/>
      <c r="D48" s="295" t="str">
        <f>В!I43</f>
        <v>город17</v>
      </c>
      <c r="E48" s="191" t="str">
        <f>В!H43</f>
        <v>дата17</v>
      </c>
      <c r="H48" s="20"/>
      <c r="I48" s="207"/>
      <c r="J48" s="330"/>
      <c r="K48" s="26"/>
      <c r="L48" s="21"/>
      <c r="M48" s="51"/>
      <c r="N48" s="1119">
        <v>0</v>
      </c>
      <c r="O48" s="1120" t="str">
        <f>IF(N48&gt;0,INDEX(В!$D$11:$D$120,N48+(N48-1),1)," ")</f>
        <v xml:space="preserve"> </v>
      </c>
      <c r="P48" s="54"/>
      <c r="R48" s="20"/>
      <c r="S48" s="29"/>
      <c r="T48" s="211"/>
      <c r="U48" s="105"/>
      <c r="V48" s="105"/>
      <c r="W48" s="250"/>
      <c r="X48" s="207"/>
      <c r="Y48" s="211"/>
      <c r="Z48" s="465"/>
      <c r="AA48" s="105"/>
      <c r="AB48" s="105"/>
      <c r="AC48" s="105"/>
    </row>
    <row r="49" spans="1:29" ht="30" customHeight="1" thickTop="1">
      <c r="A49" s="452"/>
      <c r="B49" s="407"/>
      <c r="C49" s="1047">
        <v>18</v>
      </c>
      <c r="D49" s="263" t="str">
        <f>В!D45</f>
        <v>ФИО18</v>
      </c>
      <c r="E49" s="131" t="str">
        <f>В!G45</f>
        <v>р18</v>
      </c>
      <c r="H49" s="20"/>
      <c r="I49" s="207"/>
      <c r="J49" s="330"/>
      <c r="K49" s="26"/>
      <c r="M49" s="51"/>
      <c r="N49" s="1119"/>
      <c r="O49" s="1120"/>
      <c r="P49" s="35"/>
      <c r="R49" s="20"/>
      <c r="S49" s="29"/>
      <c r="T49" s="211"/>
      <c r="U49" s="105"/>
      <c r="V49" s="105"/>
      <c r="W49" s="250"/>
      <c r="X49" s="207"/>
      <c r="Y49" s="211"/>
      <c r="Z49" s="465"/>
      <c r="AA49" s="105"/>
      <c r="AB49" s="105"/>
      <c r="AC49" s="105"/>
    </row>
    <row r="50" spans="1:29" ht="30" customHeight="1">
      <c r="A50" s="452"/>
      <c r="B50" s="388"/>
      <c r="C50" s="1048"/>
      <c r="D50" s="259" t="str">
        <f>В!I45</f>
        <v>город18</v>
      </c>
      <c r="E50" s="190" t="str">
        <f>В!H45</f>
        <v>дата18</v>
      </c>
      <c r="F50" s="35"/>
      <c r="G50" s="22"/>
      <c r="H50" s="51"/>
      <c r="I50" s="1119">
        <v>0</v>
      </c>
      <c r="J50" s="1120" t="str">
        <f>IF(I50&gt;0,INDEX(В!$D$11:$D$120,I50+(I50-1),1)," ")</f>
        <v xml:space="preserve"> </v>
      </c>
      <c r="K50" s="34"/>
      <c r="M50" s="53"/>
      <c r="N50" s="105"/>
      <c r="O50" s="164"/>
      <c r="P50" s="26"/>
      <c r="R50" s="20"/>
      <c r="S50" s="29"/>
      <c r="T50" s="211"/>
      <c r="U50" s="105"/>
      <c r="V50" s="105"/>
      <c r="W50" s="139"/>
      <c r="X50" s="207"/>
      <c r="Y50" s="211"/>
      <c r="Z50" s="465"/>
      <c r="AA50" s="105"/>
      <c r="AB50" s="105"/>
      <c r="AC50" s="105"/>
    </row>
    <row r="51" spans="1:29" ht="30" customHeight="1">
      <c r="A51" s="452"/>
      <c r="B51" s="391"/>
      <c r="C51" s="1048">
        <v>19</v>
      </c>
      <c r="D51" s="271" t="str">
        <f>В!D47</f>
        <v>ФИО19</v>
      </c>
      <c r="E51" s="115" t="str">
        <f>В!G47</f>
        <v>р19</v>
      </c>
      <c r="F51" s="34"/>
      <c r="H51" s="51"/>
      <c r="I51" s="1119"/>
      <c r="J51" s="1120"/>
      <c r="M51" s="20"/>
      <c r="N51" s="207"/>
      <c r="O51" s="211"/>
      <c r="P51" s="26"/>
      <c r="R51" s="20"/>
      <c r="S51" s="29"/>
      <c r="T51" s="211"/>
      <c r="U51" s="105"/>
      <c r="V51" s="105"/>
      <c r="W51" s="139"/>
      <c r="X51" s="207"/>
      <c r="Y51" s="211"/>
      <c r="Z51" s="465"/>
      <c r="AA51" s="105"/>
      <c r="AB51" s="105"/>
      <c r="AC51" s="105"/>
    </row>
    <row r="52" spans="1:29" ht="30" customHeight="1" thickBot="1">
      <c r="A52" s="452"/>
      <c r="B52" s="406"/>
      <c r="C52" s="1084"/>
      <c r="D52" s="295" t="str">
        <f>В!I47</f>
        <v>город19</v>
      </c>
      <c r="E52" s="191" t="str">
        <f>В!H47</f>
        <v>дата19</v>
      </c>
      <c r="H52" s="20"/>
      <c r="I52" s="207"/>
      <c r="J52" s="330"/>
      <c r="M52" s="20"/>
      <c r="N52" s="207"/>
      <c r="O52" s="211"/>
      <c r="P52" s="26"/>
      <c r="R52" s="51"/>
      <c r="S52" s="1119">
        <v>0</v>
      </c>
      <c r="T52" s="1120" t="str">
        <f>IF(S52&gt;0,INDEX(В!$D$11:$D$120,S52+(S52-1),1)," ")</f>
        <v xml:space="preserve"> </v>
      </c>
      <c r="U52" s="105"/>
      <c r="V52" s="105"/>
      <c r="W52" s="105"/>
      <c r="X52" s="105"/>
      <c r="Y52" s="105"/>
      <c r="Z52" s="465"/>
      <c r="AA52" s="105"/>
      <c r="AB52" s="105"/>
      <c r="AC52" s="105"/>
    </row>
    <row r="53" spans="1:29" ht="30" customHeight="1" thickTop="1">
      <c r="B53" s="407"/>
      <c r="C53" s="1047">
        <v>20</v>
      </c>
      <c r="D53" s="263" t="str">
        <f>В!D49</f>
        <v>ФИО20</v>
      </c>
      <c r="E53" s="131" t="str">
        <f>В!G49</f>
        <v>р20</v>
      </c>
      <c r="H53" s="20"/>
      <c r="I53" s="207"/>
      <c r="J53" s="330"/>
      <c r="M53" s="20"/>
      <c r="N53" s="207"/>
      <c r="O53" s="211"/>
      <c r="P53" s="26"/>
      <c r="Q53" s="35"/>
      <c r="R53" s="51"/>
      <c r="S53" s="1119"/>
      <c r="T53" s="1120"/>
      <c r="U53" s="25"/>
      <c r="Z53" s="465"/>
      <c r="AA53" s="105"/>
      <c r="AB53" s="105"/>
      <c r="AC53" s="105"/>
    </row>
    <row r="54" spans="1:29" ht="30" customHeight="1">
      <c r="B54" s="388"/>
      <c r="C54" s="1048"/>
      <c r="D54" s="259" t="str">
        <f>В!I49</f>
        <v>город20</v>
      </c>
      <c r="E54" s="190" t="str">
        <f>В!H49</f>
        <v>дата20</v>
      </c>
      <c r="F54" s="35"/>
      <c r="G54" s="22"/>
      <c r="H54" s="51"/>
      <c r="I54" s="1119">
        <v>0</v>
      </c>
      <c r="J54" s="1120" t="str">
        <f>IF(I54&gt;0,INDEX(В!$D$11:$D$120,I54+(I54-1),1)," ")</f>
        <v xml:space="preserve"> </v>
      </c>
      <c r="K54" s="21"/>
      <c r="M54" s="20"/>
      <c r="N54" s="207"/>
      <c r="O54" s="211"/>
      <c r="P54" s="26"/>
      <c r="U54" s="26"/>
      <c r="Z54" s="465"/>
      <c r="AA54" s="105"/>
      <c r="AB54" s="105"/>
      <c r="AC54" s="105"/>
    </row>
    <row r="55" spans="1:29" ht="30" customHeight="1">
      <c r="B55" s="391"/>
      <c r="C55" s="1048">
        <v>21</v>
      </c>
      <c r="D55" s="271" t="str">
        <f>В!D51</f>
        <v>ФИО21</v>
      </c>
      <c r="E55" s="115" t="str">
        <f>В!G51</f>
        <v>р21</v>
      </c>
      <c r="F55" s="34"/>
      <c r="H55" s="51"/>
      <c r="I55" s="1119"/>
      <c r="J55" s="1120"/>
      <c r="K55" s="25"/>
      <c r="M55" s="20"/>
      <c r="N55" s="207"/>
      <c r="O55" s="211"/>
      <c r="P55" s="26"/>
      <c r="U55" s="26"/>
      <c r="Z55" s="465"/>
      <c r="AA55" s="105"/>
      <c r="AB55" s="105"/>
      <c r="AC55" s="105"/>
    </row>
    <row r="56" spans="1:29" ht="30" customHeight="1" thickBot="1">
      <c r="B56" s="406"/>
      <c r="C56" s="1084"/>
      <c r="D56" s="295" t="str">
        <f>В!I51</f>
        <v>город21</v>
      </c>
      <c r="E56" s="191" t="str">
        <f>В!H51</f>
        <v>дата21</v>
      </c>
      <c r="H56" s="20"/>
      <c r="I56" s="207"/>
      <c r="J56" s="330"/>
      <c r="K56" s="26"/>
      <c r="L56" s="21"/>
      <c r="M56" s="51"/>
      <c r="N56" s="1119">
        <v>0</v>
      </c>
      <c r="O56" s="1120" t="str">
        <f>IF(N56&gt;0,INDEX(В!$D$11:$D$120,N56+(N56-1),1)," ")</f>
        <v xml:space="preserve"> </v>
      </c>
      <c r="P56" s="34"/>
      <c r="U56" s="26"/>
      <c r="Z56" s="465"/>
      <c r="AA56" s="105"/>
      <c r="AB56" s="105"/>
      <c r="AC56" s="105"/>
    </row>
    <row r="57" spans="1:29" ht="30" customHeight="1" thickTop="1">
      <c r="A57" s="452"/>
      <c r="B57" s="407"/>
      <c r="C57" s="1047">
        <v>22</v>
      </c>
      <c r="D57" s="263" t="str">
        <f>В!D53</f>
        <v>ФИО22</v>
      </c>
      <c r="E57" s="131" t="str">
        <f>В!G53</f>
        <v>р22</v>
      </c>
      <c r="F57" s="21"/>
      <c r="H57" s="20"/>
      <c r="I57" s="207"/>
      <c r="J57" s="330"/>
      <c r="K57" s="26"/>
      <c r="M57" s="51"/>
      <c r="N57" s="1119"/>
      <c r="O57" s="1120"/>
      <c r="U57" s="26"/>
      <c r="Z57" s="465"/>
      <c r="AA57" s="105"/>
      <c r="AB57" s="105"/>
      <c r="AC57" s="105"/>
    </row>
    <row r="58" spans="1:29" ht="30" customHeight="1">
      <c r="A58" s="452"/>
      <c r="B58" s="388"/>
      <c r="C58" s="1048"/>
      <c r="D58" s="259" t="str">
        <f>В!I53</f>
        <v>город22</v>
      </c>
      <c r="E58" s="190" t="str">
        <f>В!H53</f>
        <v>дата22</v>
      </c>
      <c r="F58" s="35"/>
      <c r="G58" s="22"/>
      <c r="H58" s="51"/>
      <c r="I58" s="1119">
        <v>0</v>
      </c>
      <c r="J58" s="1120" t="str">
        <f>IF(I58&gt;0,INDEX(В!$D$11:$D$120,I58+(I58-1),1)," ")</f>
        <v xml:space="preserve"> </v>
      </c>
      <c r="K58" s="34"/>
      <c r="U58" s="26"/>
      <c r="Z58" s="465"/>
      <c r="AA58" s="105"/>
      <c r="AB58" s="105"/>
      <c r="AC58" s="105"/>
    </row>
    <row r="59" spans="1:29" ht="30" customHeight="1">
      <c r="A59" s="452"/>
      <c r="B59" s="391"/>
      <c r="C59" s="1048">
        <v>23</v>
      </c>
      <c r="D59" s="271" t="str">
        <f>В!D55</f>
        <v>ФИО23</v>
      </c>
      <c r="E59" s="115" t="str">
        <f>В!G55</f>
        <v>р23</v>
      </c>
      <c r="F59" s="34"/>
      <c r="H59" s="51"/>
      <c r="I59" s="1119"/>
      <c r="J59" s="1120"/>
      <c r="U59" s="26"/>
      <c r="X59" s="900"/>
      <c r="Y59" s="900"/>
      <c r="Z59" s="465"/>
      <c r="AA59" s="105"/>
      <c r="AB59" s="105"/>
      <c r="AC59" s="105"/>
    </row>
    <row r="60" spans="1:29" ht="30" customHeight="1" thickBot="1">
      <c r="A60" s="452"/>
      <c r="B60" s="406"/>
      <c r="C60" s="1084"/>
      <c r="D60" s="295" t="str">
        <f>В!I55</f>
        <v>город23</v>
      </c>
      <c r="E60" s="191" t="str">
        <f>В!H55</f>
        <v>дата23</v>
      </c>
      <c r="H60" s="139"/>
      <c r="I60" s="207"/>
      <c r="J60" s="211"/>
      <c r="U60" s="26"/>
      <c r="V60" s="1"/>
      <c r="W60" s="51"/>
      <c r="X60" s="1119">
        <v>0</v>
      </c>
      <c r="Y60" s="1120" t="str">
        <f>IF(X60&gt;0,INDEX(В!$D$11:$D$120,X60+(X60-1),1)," ")</f>
        <v xml:space="preserve"> </v>
      </c>
      <c r="Z60" s="466"/>
      <c r="AA60" s="105"/>
      <c r="AB60" s="105"/>
      <c r="AC60" s="105"/>
    </row>
    <row r="61" spans="1:29" ht="30" customHeight="1" thickTop="1">
      <c r="B61" s="407"/>
      <c r="C61" s="1047">
        <v>24</v>
      </c>
      <c r="D61" s="263" t="str">
        <f>В!D57</f>
        <v>ФИО24</v>
      </c>
      <c r="E61" s="131" t="str">
        <f>В!G57</f>
        <v>р24</v>
      </c>
      <c r="H61" s="139"/>
      <c r="I61" s="207"/>
      <c r="J61" s="211"/>
      <c r="K61" s="105"/>
      <c r="L61" s="105"/>
      <c r="M61" s="250"/>
      <c r="N61" s="207"/>
      <c r="O61" s="118"/>
      <c r="P61" s="105"/>
      <c r="Q61" s="105"/>
      <c r="R61" s="139"/>
      <c r="S61" s="207"/>
      <c r="T61" s="211"/>
      <c r="U61" s="26"/>
      <c r="W61" s="51"/>
      <c r="X61" s="1119"/>
      <c r="Y61" s="1120"/>
      <c r="Z61" s="105"/>
      <c r="AA61" s="105"/>
      <c r="AB61" s="105"/>
      <c r="AC61" s="105"/>
    </row>
    <row r="62" spans="1:29" ht="30" customHeight="1">
      <c r="B62" s="388"/>
      <c r="C62" s="1048"/>
      <c r="D62" s="259" t="str">
        <f>В!I57</f>
        <v>город24</v>
      </c>
      <c r="E62" s="190" t="str">
        <f>В!H57</f>
        <v>дата24</v>
      </c>
      <c r="F62" s="35"/>
      <c r="G62" s="22"/>
      <c r="H62" s="51"/>
      <c r="I62" s="1119">
        <v>0</v>
      </c>
      <c r="J62" s="1120" t="str">
        <f>IF(I62&gt;0,INDEX(В!$D$11:$D$120,I62+(I62-1),1)," ")</f>
        <v xml:space="preserve"> </v>
      </c>
      <c r="K62" s="21"/>
      <c r="M62" s="20"/>
      <c r="N62" s="207"/>
      <c r="O62" s="211"/>
      <c r="P62" s="105"/>
      <c r="Q62" s="105"/>
      <c r="R62" s="139"/>
      <c r="S62" s="207"/>
      <c r="T62" s="211"/>
      <c r="U62" s="26"/>
      <c r="Z62" s="105"/>
      <c r="AA62" s="105"/>
      <c r="AB62" s="105"/>
      <c r="AC62" s="105"/>
    </row>
    <row r="63" spans="1:29" ht="30" customHeight="1">
      <c r="B63" s="391"/>
      <c r="C63" s="1048">
        <v>25</v>
      </c>
      <c r="D63" s="271" t="str">
        <f>В!D59</f>
        <v>ФИО25</v>
      </c>
      <c r="E63" s="115" t="str">
        <f>В!G59</f>
        <v>р25</v>
      </c>
      <c r="F63" s="34"/>
      <c r="H63" s="51"/>
      <c r="I63" s="1119"/>
      <c r="J63" s="1120"/>
      <c r="K63" s="25"/>
      <c r="M63" s="20"/>
      <c r="N63" s="207"/>
      <c r="O63" s="211"/>
      <c r="P63" s="105"/>
      <c r="Q63" s="105"/>
      <c r="R63" s="105"/>
      <c r="S63" s="105"/>
      <c r="T63" s="105"/>
      <c r="U63" s="26"/>
      <c r="Z63" s="105"/>
      <c r="AA63" s="105"/>
      <c r="AB63" s="105"/>
      <c r="AC63" s="105"/>
    </row>
    <row r="64" spans="1:29" ht="30" customHeight="1" thickBot="1">
      <c r="B64" s="406"/>
      <c r="C64" s="1084"/>
      <c r="D64" s="295" t="str">
        <f>В!I59</f>
        <v>город25</v>
      </c>
      <c r="E64" s="191" t="str">
        <f>В!H59</f>
        <v>дата25</v>
      </c>
      <c r="H64" s="20"/>
      <c r="I64" s="207"/>
      <c r="J64" s="330"/>
      <c r="K64" s="26"/>
      <c r="L64" s="21"/>
      <c r="M64" s="51"/>
      <c r="N64" s="1119">
        <v>0</v>
      </c>
      <c r="O64" s="1120" t="str">
        <f>IF(N64&gt;0,INDEX(В!$D$11:$D$120,N64+(N64-1),1)," ")</f>
        <v xml:space="preserve"> </v>
      </c>
      <c r="P64" s="288"/>
      <c r="Q64" s="105"/>
      <c r="R64" s="105"/>
      <c r="S64" s="105"/>
      <c r="T64" s="105"/>
      <c r="U64" s="26"/>
      <c r="Z64" s="105"/>
      <c r="AA64" s="105"/>
      <c r="AB64" s="105"/>
      <c r="AC64" s="105"/>
    </row>
    <row r="65" spans="1:29" ht="30" customHeight="1" thickTop="1">
      <c r="A65" s="452"/>
      <c r="B65" s="407"/>
      <c r="C65" s="1047">
        <v>26</v>
      </c>
      <c r="D65" s="263" t="str">
        <f>В!D61</f>
        <v>ФИО26</v>
      </c>
      <c r="E65" s="131" t="str">
        <f>В!G61</f>
        <v>р26</v>
      </c>
      <c r="F65" s="21"/>
      <c r="H65" s="20"/>
      <c r="I65" s="207"/>
      <c r="J65" s="330"/>
      <c r="K65" s="26"/>
      <c r="M65" s="51"/>
      <c r="N65" s="1119"/>
      <c r="O65" s="1120"/>
      <c r="P65" s="35"/>
      <c r="R65" s="20"/>
      <c r="S65" s="29"/>
      <c r="T65" s="211"/>
      <c r="U65" s="26"/>
      <c r="Z65" s="105"/>
      <c r="AA65" s="105"/>
      <c r="AB65" s="105"/>
      <c r="AC65" s="105"/>
    </row>
    <row r="66" spans="1:29" ht="30" customHeight="1">
      <c r="A66" s="452"/>
      <c r="B66" s="388"/>
      <c r="C66" s="1048"/>
      <c r="D66" s="259" t="str">
        <f>В!I61</f>
        <v>город26</v>
      </c>
      <c r="E66" s="190" t="str">
        <f>В!H61</f>
        <v>дата26</v>
      </c>
      <c r="F66" s="35"/>
      <c r="G66" s="22"/>
      <c r="H66" s="51"/>
      <c r="I66" s="1119">
        <v>0</v>
      </c>
      <c r="J66" s="1120" t="str">
        <f>IF(I66&gt;0,INDEX(В!$D$11:$D$120,I66+(I66-1),1)," ")</f>
        <v xml:space="preserve"> </v>
      </c>
      <c r="K66" s="34"/>
      <c r="P66" s="26"/>
      <c r="R66" s="20"/>
      <c r="S66" s="29"/>
      <c r="T66" s="211"/>
      <c r="U66" s="26"/>
    </row>
    <row r="67" spans="1:29" ht="30" customHeight="1">
      <c r="A67" s="452"/>
      <c r="B67" s="391"/>
      <c r="C67" s="1048">
        <v>27</v>
      </c>
      <c r="D67" s="271" t="str">
        <f>В!D63</f>
        <v>ФИО27</v>
      </c>
      <c r="E67" s="115" t="str">
        <f>В!G63</f>
        <v>р27</v>
      </c>
      <c r="F67" s="34"/>
      <c r="H67" s="51"/>
      <c r="I67" s="1119"/>
      <c r="J67" s="1120"/>
      <c r="P67" s="26"/>
      <c r="R67" s="20"/>
      <c r="S67" s="29"/>
      <c r="T67" s="211"/>
      <c r="U67" s="26"/>
      <c r="Z67" s="105"/>
      <c r="AA67" s="105"/>
      <c r="AB67" s="105"/>
      <c r="AC67" s="105"/>
    </row>
    <row r="68" spans="1:29" ht="30" customHeight="1" thickBot="1">
      <c r="A68" s="452"/>
      <c r="B68" s="406"/>
      <c r="C68" s="1084"/>
      <c r="D68" s="295" t="str">
        <f>В!I63</f>
        <v>город27</v>
      </c>
      <c r="E68" s="191" t="str">
        <f>В!H63</f>
        <v>дата27</v>
      </c>
      <c r="H68" s="139"/>
      <c r="I68" s="207"/>
      <c r="J68" s="211"/>
      <c r="P68" s="26"/>
      <c r="R68" s="51"/>
      <c r="S68" s="1119">
        <v>0</v>
      </c>
      <c r="T68" s="1120" t="str">
        <f>IF(S68&gt;0,INDEX(В!$D$11:$D$120,S68+(S68-1),1)," ")</f>
        <v xml:space="preserve"> </v>
      </c>
      <c r="U68" s="22"/>
      <c r="Z68" s="105"/>
      <c r="AA68" s="105"/>
      <c r="AB68" s="105"/>
      <c r="AC68" s="105"/>
    </row>
    <row r="69" spans="1:29" ht="30" customHeight="1" thickTop="1">
      <c r="B69" s="407"/>
      <c r="C69" s="1047">
        <v>28</v>
      </c>
      <c r="D69" s="263" t="str">
        <f>В!D65</f>
        <v>ФИО28</v>
      </c>
      <c r="E69" s="131" t="str">
        <f>В!G65</f>
        <v>р28</v>
      </c>
      <c r="H69" s="139"/>
      <c r="I69" s="207"/>
      <c r="J69" s="211"/>
      <c r="K69" s="105"/>
      <c r="L69" s="105"/>
      <c r="M69" s="250"/>
      <c r="N69" s="207"/>
      <c r="O69" s="118"/>
      <c r="P69" s="26"/>
      <c r="Q69" s="35"/>
      <c r="R69" s="51"/>
      <c r="S69" s="1119"/>
      <c r="T69" s="1120"/>
      <c r="U69" s="105"/>
      <c r="V69" s="105"/>
      <c r="W69" s="105"/>
      <c r="X69" s="105"/>
      <c r="Y69" s="105"/>
      <c r="Z69" s="105"/>
      <c r="AA69" s="105"/>
      <c r="AB69" s="105"/>
      <c r="AC69" s="105"/>
    </row>
    <row r="70" spans="1:29" ht="30" customHeight="1">
      <c r="B70" s="388"/>
      <c r="C70" s="1048"/>
      <c r="D70" s="259" t="str">
        <f>В!I65</f>
        <v>город28</v>
      </c>
      <c r="E70" s="190" t="str">
        <f>В!H65</f>
        <v>дата28</v>
      </c>
      <c r="F70" s="35"/>
      <c r="G70" s="22"/>
      <c r="H70" s="51"/>
      <c r="I70" s="1119">
        <v>0</v>
      </c>
      <c r="J70" s="1120" t="str">
        <f>IF(I70&gt;0,INDEX(В!$D$11:$D$120,I70+(I70-1),1)," ")</f>
        <v xml:space="preserve"> </v>
      </c>
      <c r="K70" s="21"/>
      <c r="L70" s="105"/>
      <c r="M70" s="139"/>
      <c r="N70" s="207"/>
      <c r="O70" s="211"/>
      <c r="P70" s="26"/>
    </row>
    <row r="71" spans="1:29" ht="30" customHeight="1">
      <c r="B71" s="391"/>
      <c r="C71" s="1048">
        <v>29</v>
      </c>
      <c r="D71" s="271" t="str">
        <f>В!D67</f>
        <v>ФИО29</v>
      </c>
      <c r="E71" s="115" t="str">
        <f>В!G67</f>
        <v>р29</v>
      </c>
      <c r="F71" s="34"/>
      <c r="H71" s="51"/>
      <c r="I71" s="1119"/>
      <c r="J71" s="1120"/>
      <c r="K71" s="25"/>
      <c r="L71" s="105"/>
      <c r="M71" s="139"/>
      <c r="N71" s="207"/>
      <c r="O71" s="211"/>
      <c r="P71" s="26"/>
      <c r="U71" s="105"/>
      <c r="V71" s="105"/>
      <c r="W71" s="105"/>
      <c r="X71" s="105"/>
      <c r="Y71" s="105"/>
      <c r="Z71" s="105"/>
      <c r="AA71" s="105"/>
      <c r="AB71" s="105"/>
      <c r="AC71" s="105"/>
    </row>
    <row r="72" spans="1:29" ht="30" customHeight="1" thickBot="1">
      <c r="B72" s="406"/>
      <c r="C72" s="1084"/>
      <c r="D72" s="295" t="str">
        <f>В!I67</f>
        <v>город29</v>
      </c>
      <c r="E72" s="191" t="str">
        <f>В!H67</f>
        <v>дата29</v>
      </c>
      <c r="H72" s="139"/>
      <c r="I72" s="207"/>
      <c r="J72" s="211"/>
      <c r="K72" s="26"/>
      <c r="L72" s="21"/>
      <c r="M72" s="51"/>
      <c r="N72" s="1119">
        <v>0</v>
      </c>
      <c r="O72" s="1120" t="str">
        <f>IF(N72&gt;0,INDEX(В!$D$11:$D$120,N72+(N72-1),1)," ")</f>
        <v xml:space="preserve"> </v>
      </c>
      <c r="P72" s="34"/>
      <c r="U72" s="105"/>
      <c r="V72" s="105"/>
      <c r="W72" s="105"/>
      <c r="X72" s="105"/>
      <c r="Y72" s="105"/>
      <c r="Z72" s="105"/>
      <c r="AA72" s="105"/>
      <c r="AB72" s="105"/>
      <c r="AC72" s="105"/>
    </row>
    <row r="73" spans="1:29" ht="30" customHeight="1" thickTop="1">
      <c r="B73" s="1254" t="s">
        <v>232</v>
      </c>
      <c r="C73" s="1255">
        <v>30</v>
      </c>
      <c r="D73" s="489" t="str">
        <f>В!D69</f>
        <v>ФИО30</v>
      </c>
      <c r="E73" s="415" t="str">
        <f>В!G69</f>
        <v>р30</v>
      </c>
      <c r="H73" s="136"/>
      <c r="I73" s="1048">
        <v>30</v>
      </c>
      <c r="J73" s="1007" t="str">
        <f>D73</f>
        <v>ФИО30</v>
      </c>
      <c r="K73" s="34"/>
      <c r="M73" s="51"/>
      <c r="N73" s="1119"/>
      <c r="O73" s="1120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</row>
    <row r="74" spans="1:29" ht="30" customHeight="1" thickBot="1">
      <c r="B74" s="966"/>
      <c r="C74" s="1084"/>
      <c r="D74" s="490" t="str">
        <f>В!I69</f>
        <v>город30</v>
      </c>
      <c r="E74" s="191" t="str">
        <f>В!H69</f>
        <v>дата30</v>
      </c>
      <c r="H74" s="106"/>
      <c r="I74" s="1048"/>
      <c r="J74" s="1008"/>
    </row>
    <row r="75" spans="1:29" ht="30" customHeight="1" thickTop="1">
      <c r="B75" s="133"/>
      <c r="C75" s="302"/>
      <c r="D75" s="303"/>
      <c r="E75" s="268"/>
      <c r="H75" s="20"/>
      <c r="I75" s="20"/>
      <c r="J75" s="20"/>
    </row>
    <row r="76" spans="1:29" ht="30" customHeight="1">
      <c r="B76" s="133"/>
      <c r="C76" s="302"/>
      <c r="D76" s="303"/>
      <c r="E76" s="268"/>
      <c r="H76" s="20"/>
      <c r="I76" s="20"/>
      <c r="J76" s="20"/>
    </row>
    <row r="77" spans="1:29" ht="30" customHeight="1">
      <c r="B77" s="133"/>
      <c r="C77" s="302"/>
      <c r="D77" s="303"/>
      <c r="E77" s="268"/>
      <c r="H77" s="20"/>
      <c r="I77" s="20"/>
      <c r="J77" s="20"/>
    </row>
    <row r="78" spans="1:29" ht="30" customHeight="1">
      <c r="B78" s="133"/>
      <c r="C78" s="302"/>
      <c r="D78" s="303"/>
      <c r="E78" s="268"/>
      <c r="H78" s="20"/>
      <c r="I78" s="20"/>
      <c r="J78" s="20"/>
    </row>
    <row r="79" spans="1:29" ht="30" customHeight="1">
      <c r="B79" s="133"/>
      <c r="C79" s="302"/>
      <c r="D79" s="303"/>
      <c r="E79" s="268"/>
      <c r="H79" s="20"/>
      <c r="I79" s="20"/>
      <c r="J79" s="20"/>
    </row>
    <row r="80" spans="1:29" ht="30" customHeight="1">
      <c r="B80" s="133"/>
      <c r="C80" s="302"/>
      <c r="D80" s="303"/>
      <c r="E80" s="268"/>
      <c r="H80" s="20"/>
      <c r="I80" s="20"/>
      <c r="J80" s="20"/>
    </row>
    <row r="81" spans="2:30" ht="30" customHeight="1">
      <c r="B81" s="133"/>
      <c r="C81" s="302"/>
      <c r="D81" s="303"/>
      <c r="E81" s="268"/>
      <c r="H81" s="20"/>
      <c r="I81" s="20"/>
      <c r="J81" s="20"/>
    </row>
    <row r="82" spans="2:30" ht="24" customHeight="1" thickBot="1">
      <c r="B82" s="27"/>
      <c r="C82" s="55"/>
      <c r="D82" s="56"/>
      <c r="E82" s="57"/>
      <c r="H82" s="20"/>
      <c r="I82" s="20"/>
      <c r="J82" s="20"/>
    </row>
    <row r="83" spans="2:30" ht="17.25" customHeight="1">
      <c r="B83" s="27"/>
      <c r="C83" s="55"/>
      <c r="D83" s="56"/>
      <c r="E83" s="57"/>
      <c r="F83" s="312"/>
      <c r="G83" s="40"/>
      <c r="H83" s="61"/>
      <c r="I83" s="61"/>
      <c r="J83" s="61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1"/>
    </row>
    <row r="84" spans="2:30" ht="24" customHeight="1">
      <c r="B84" s="27"/>
      <c r="C84" s="55"/>
      <c r="D84" s="91"/>
      <c r="E84" s="91"/>
      <c r="F84" s="313"/>
      <c r="G84" s="91"/>
      <c r="H84" s="109" t="s">
        <v>222</v>
      </c>
      <c r="I84" s="109"/>
      <c r="J84" s="109"/>
      <c r="K84" s="105"/>
      <c r="L84" s="105"/>
      <c r="M84" s="109" t="s">
        <v>223</v>
      </c>
      <c r="N84" s="105"/>
      <c r="O84" s="105"/>
      <c r="P84" s="105"/>
      <c r="Q84" s="105"/>
      <c r="R84" s="900" t="s">
        <v>216</v>
      </c>
      <c r="S84" s="900"/>
      <c r="T84" s="900"/>
      <c r="Z84" s="42"/>
    </row>
    <row r="85" spans="2:30" ht="30" customHeight="1">
      <c r="B85" s="27"/>
      <c r="C85" s="55"/>
      <c r="D85" s="56"/>
      <c r="E85" s="57"/>
      <c r="F85" s="43"/>
      <c r="H85" s="20"/>
      <c r="I85" s="20"/>
      <c r="J85" s="20"/>
      <c r="W85" s="227"/>
      <c r="X85" s="227"/>
      <c r="Y85" s="227"/>
      <c r="Z85" s="314"/>
      <c r="AA85" s="227"/>
      <c r="AB85" s="227"/>
      <c r="AC85" s="227"/>
      <c r="AD85" s="101"/>
    </row>
    <row r="86" spans="2:30" ht="30" customHeight="1">
      <c r="B86" s="36"/>
      <c r="C86" s="69"/>
      <c r="D86" s="37"/>
      <c r="E86" s="100"/>
      <c r="F86" s="315"/>
      <c r="H86" s="197"/>
      <c r="I86" s="1119">
        <v>0</v>
      </c>
      <c r="J86" s="887" t="str">
        <f>IF(I86&gt;0,INDEX(В!$D$11:$D$120,I86+(I86-1),1)," ")</f>
        <v xml:space="preserve"> </v>
      </c>
      <c r="Q86" s="1190" t="s">
        <v>214</v>
      </c>
      <c r="R86" s="1190"/>
      <c r="S86" s="1190"/>
      <c r="T86" s="1190"/>
      <c r="U86" s="1190"/>
      <c r="V86" s="1190"/>
      <c r="W86" s="227"/>
      <c r="X86" s="227"/>
      <c r="Y86" s="227"/>
      <c r="Z86" s="314"/>
      <c r="AA86" s="227"/>
      <c r="AB86" s="227"/>
      <c r="AC86" s="227"/>
      <c r="AD86" s="101"/>
    </row>
    <row r="87" spans="2:30" ht="30" customHeight="1">
      <c r="B87" s="27"/>
      <c r="C87" s="69"/>
      <c r="D87" s="37"/>
      <c r="E87" s="49"/>
      <c r="F87" s="43"/>
      <c r="H87" s="184"/>
      <c r="I87" s="1119"/>
      <c r="J87" s="887"/>
      <c r="K87" s="35"/>
      <c r="L87" s="34"/>
      <c r="M87" s="197"/>
      <c r="N87" s="1119">
        <v>0</v>
      </c>
      <c r="O87" s="887" t="str">
        <f>IF(N87&gt;0,INDEX(В!$D$11:$D$120,N87+(N87-1),1)," ")</f>
        <v xml:space="preserve"> </v>
      </c>
      <c r="W87" s="309"/>
      <c r="X87" s="309"/>
      <c r="Y87" s="307"/>
      <c r="Z87" s="308"/>
      <c r="AA87" s="307"/>
      <c r="AB87" s="307"/>
      <c r="AC87" s="307"/>
      <c r="AD87" s="102"/>
    </row>
    <row r="88" spans="2:30" ht="30" customHeight="1" thickBot="1">
      <c r="B88" s="36"/>
      <c r="C88" s="69"/>
      <c r="D88" s="37"/>
      <c r="F88" s="43"/>
      <c r="H88" s="197"/>
      <c r="I88" s="1119">
        <v>0</v>
      </c>
      <c r="J88" s="887" t="str">
        <f>IF(I88&gt;0,INDEX(В!$D$11:$D$120,I88+(I88-1),1)," ")</f>
        <v xml:space="preserve"> </v>
      </c>
      <c r="K88" s="34"/>
      <c r="M88" s="184"/>
      <c r="N88" s="1119"/>
      <c r="O88" s="887"/>
      <c r="P88" s="35"/>
      <c r="Q88" s="34"/>
      <c r="R88" s="197"/>
      <c r="S88" s="1119">
        <v>0</v>
      </c>
      <c r="T88" s="887" t="str">
        <f>IF(S88&gt;0,INDEX(В!$D$11:$D$120,S88+(S88-1),1)," ")</f>
        <v xml:space="preserve"> </v>
      </c>
      <c r="W88" s="309"/>
      <c r="X88" s="929" t="s">
        <v>205</v>
      </c>
      <c r="Y88" s="929"/>
      <c r="Z88" s="308"/>
      <c r="AA88" s="307"/>
      <c r="AB88" s="307"/>
      <c r="AC88" s="307"/>
      <c r="AD88" s="102"/>
    </row>
    <row r="89" spans="2:30" ht="30" customHeight="1">
      <c r="B89" s="27"/>
      <c r="C89" s="69"/>
      <c r="D89" s="37"/>
      <c r="F89" s="43"/>
      <c r="H89" s="197"/>
      <c r="I89" s="1119"/>
      <c r="J89" s="887"/>
      <c r="M89" s="197"/>
      <c r="N89" s="1119">
        <v>0</v>
      </c>
      <c r="O89" s="887" t="str">
        <f>IF(N89&gt;0,INDEX(В!$D$11:$D$120,N89+(N89-1),1)," ")</f>
        <v xml:space="preserve"> </v>
      </c>
      <c r="P89" s="34"/>
      <c r="R89" s="184"/>
      <c r="S89" s="1119"/>
      <c r="T89" s="887"/>
      <c r="U89" s="35"/>
      <c r="V89" s="1"/>
      <c r="W89" s="311"/>
      <c r="X89" s="1175">
        <v>0</v>
      </c>
      <c r="Y89" s="1173" t="str">
        <f>IF(X89&gt;0,INDEX(В!$D$11:$D$120,X89+(X89-1),1)," ")</f>
        <v xml:space="preserve"> </v>
      </c>
      <c r="Z89" s="308"/>
      <c r="AA89" s="307"/>
      <c r="AB89" s="307"/>
      <c r="AC89" s="307"/>
    </row>
    <row r="90" spans="2:30" ht="30" customHeight="1" thickBot="1">
      <c r="B90" s="27"/>
      <c r="C90" s="69"/>
      <c r="D90" s="37"/>
      <c r="F90" s="43"/>
      <c r="H90" s="229"/>
      <c r="I90" s="29"/>
      <c r="J90" s="211"/>
      <c r="M90" s="197"/>
      <c r="N90" s="1119"/>
      <c r="O90" s="887"/>
      <c r="R90" s="197"/>
      <c r="S90" s="1119">
        <v>0</v>
      </c>
      <c r="T90" s="887" t="str">
        <f>IF(S90&gt;0,INDEX(В!$D$11:$D$120,S90+(S90-1),1)," ")</f>
        <v xml:space="preserve"> </v>
      </c>
      <c r="U90" s="22"/>
      <c r="W90" s="309"/>
      <c r="X90" s="1176"/>
      <c r="Y90" s="1174"/>
      <c r="Z90" s="308"/>
      <c r="AA90" s="307"/>
      <c r="AB90" s="307"/>
      <c r="AC90" s="307"/>
    </row>
    <row r="91" spans="2:30" ht="30" customHeight="1">
      <c r="D91" s="3"/>
      <c r="F91" s="43"/>
      <c r="H91" s="83"/>
      <c r="J91" s="164"/>
      <c r="M91" s="229"/>
      <c r="N91" s="29"/>
      <c r="O91" s="211"/>
      <c r="R91" s="184"/>
      <c r="S91" s="1119"/>
      <c r="T91" s="887"/>
      <c r="W91" s="309"/>
      <c r="Z91" s="308"/>
      <c r="AA91" s="307"/>
      <c r="AB91" s="307"/>
      <c r="AC91" s="307"/>
      <c r="AD91" s="102"/>
    </row>
    <row r="92" spans="2:30" ht="30" customHeight="1">
      <c r="D92" s="3"/>
      <c r="F92" s="43"/>
      <c r="H92" s="83"/>
      <c r="I92" s="100"/>
      <c r="J92" s="164"/>
      <c r="M92" s="83"/>
      <c r="O92" s="164"/>
      <c r="W92" s="309"/>
      <c r="Z92" s="308"/>
      <c r="AA92" s="307"/>
      <c r="AB92" s="307"/>
      <c r="AC92" s="307"/>
      <c r="AD92" s="102"/>
    </row>
    <row r="93" spans="2:30" ht="30" customHeight="1">
      <c r="B93" s="229"/>
      <c r="C93" s="219"/>
      <c r="D93" s="211"/>
      <c r="E93" s="100"/>
      <c r="F93" s="315"/>
      <c r="H93" s="197"/>
      <c r="I93" s="1119">
        <v>0</v>
      </c>
      <c r="J93" s="887" t="str">
        <f>IF(I93&gt;0,INDEX(В!$D$11:$D$120,I93+(I93-1),1)," ")</f>
        <v xml:space="preserve"> </v>
      </c>
      <c r="M93" s="83"/>
      <c r="N93" s="100"/>
      <c r="O93" s="164"/>
      <c r="Q93" s="1190" t="s">
        <v>215</v>
      </c>
      <c r="R93" s="1190"/>
      <c r="S93" s="1190"/>
      <c r="T93" s="1190"/>
      <c r="U93" s="1190"/>
      <c r="V93" s="1190"/>
      <c r="W93" s="309"/>
      <c r="Z93" s="308"/>
      <c r="AA93" s="307"/>
      <c r="AB93" s="307"/>
      <c r="AC93" s="307"/>
      <c r="AD93" s="102"/>
    </row>
    <row r="94" spans="2:30" ht="30" customHeight="1">
      <c r="B94" s="133"/>
      <c r="C94" s="219"/>
      <c r="D94" s="211"/>
      <c r="E94" s="49"/>
      <c r="F94" s="43"/>
      <c r="H94" s="184"/>
      <c r="I94" s="1119"/>
      <c r="J94" s="887"/>
      <c r="K94" s="35"/>
      <c r="L94" s="34"/>
      <c r="M94" s="197"/>
      <c r="N94" s="1119">
        <v>0</v>
      </c>
      <c r="O94" s="887" t="str">
        <f>IF(N94&gt;0,INDEX(В!$D$11:$D$120,N94+(N94-1),1)," ")</f>
        <v xml:space="preserve"> </v>
      </c>
      <c r="W94" s="309"/>
      <c r="Z94" s="308"/>
      <c r="AA94" s="307"/>
      <c r="AB94" s="307"/>
      <c r="AC94" s="307"/>
      <c r="AD94" s="102"/>
    </row>
    <row r="95" spans="2:30" ht="30" customHeight="1" thickBot="1">
      <c r="B95" s="229"/>
      <c r="C95" s="219"/>
      <c r="D95" s="211"/>
      <c r="F95" s="43"/>
      <c r="H95" s="197"/>
      <c r="I95" s="1119">
        <v>0</v>
      </c>
      <c r="J95" s="887" t="str">
        <f>IF(I95&gt;0,INDEX(В!$D$11:$D$120,I95+(I95-1),1)," ")</f>
        <v xml:space="preserve"> </v>
      </c>
      <c r="K95" s="34"/>
      <c r="M95" s="184"/>
      <c r="N95" s="1119"/>
      <c r="O95" s="887"/>
      <c r="P95" s="35"/>
      <c r="Q95" s="21"/>
      <c r="R95" s="197"/>
      <c r="S95" s="1119">
        <v>0</v>
      </c>
      <c r="T95" s="887" t="str">
        <f>IF(S95&gt;0,INDEX(В!$D$11:$D$120,S95+(S95-1),1)," ")</f>
        <v xml:space="preserve"> </v>
      </c>
      <c r="W95" s="309"/>
      <c r="X95" s="929" t="s">
        <v>205</v>
      </c>
      <c r="Y95" s="929"/>
      <c r="Z95" s="308"/>
      <c r="AA95" s="307"/>
      <c r="AB95" s="307"/>
      <c r="AC95" s="307"/>
    </row>
    <row r="96" spans="2:30" ht="30" customHeight="1">
      <c r="B96" s="133"/>
      <c r="C96" s="219"/>
      <c r="D96" s="211"/>
      <c r="F96" s="43"/>
      <c r="H96" s="184"/>
      <c r="I96" s="1119"/>
      <c r="J96" s="887"/>
      <c r="M96" s="197"/>
      <c r="N96" s="1119">
        <v>0</v>
      </c>
      <c r="O96" s="887" t="str">
        <f>IF(N96&gt;0,INDEX(В!$D$11:$D$120,N96+(N96-1),1)," ")</f>
        <v xml:space="preserve"> </v>
      </c>
      <c r="P96" s="34"/>
      <c r="R96" s="184"/>
      <c r="S96" s="1119"/>
      <c r="T96" s="887"/>
      <c r="U96" s="35"/>
      <c r="V96" s="1"/>
      <c r="W96" s="311"/>
      <c r="X96" s="1175">
        <v>0</v>
      </c>
      <c r="Y96" s="1173" t="str">
        <f>IF(X96&gt;0,INDEX(В!$D$11:$D$120,X96+(X96-1),1)," ")</f>
        <v xml:space="preserve"> </v>
      </c>
      <c r="Z96" s="308"/>
      <c r="AA96" s="307"/>
      <c r="AB96" s="307"/>
      <c r="AC96" s="307"/>
    </row>
    <row r="97" spans="2:29" ht="30" customHeight="1" thickBot="1">
      <c r="B97" s="27"/>
      <c r="C97" s="69"/>
      <c r="D97" s="37"/>
      <c r="F97" s="43"/>
      <c r="H97" s="133"/>
      <c r="I97" s="207"/>
      <c r="J97" s="211"/>
      <c r="M97" s="184"/>
      <c r="N97" s="1119"/>
      <c r="O97" s="887"/>
      <c r="R97" s="197"/>
      <c r="S97" s="1119">
        <v>0</v>
      </c>
      <c r="T97" s="887" t="str">
        <f>IF(S97&gt;0,INDEX(В!$D$11:$D$120,S97+(S97-1),1)," ")</f>
        <v xml:space="preserve"> </v>
      </c>
      <c r="U97" s="22"/>
      <c r="W97" s="309"/>
      <c r="X97" s="1176"/>
      <c r="Y97" s="1174"/>
      <c r="Z97" s="316"/>
      <c r="AA97" s="310"/>
      <c r="AB97" s="310"/>
      <c r="AC97" s="310"/>
    </row>
    <row r="98" spans="2:29" ht="30" customHeight="1">
      <c r="F98" s="43"/>
      <c r="H98" s="27"/>
      <c r="I98" s="29"/>
      <c r="J98" s="37"/>
      <c r="R98" s="184"/>
      <c r="S98" s="1119"/>
      <c r="T98" s="887"/>
      <c r="W98" s="309"/>
      <c r="X98" s="309"/>
      <c r="Y98" s="310"/>
      <c r="Z98" s="316"/>
      <c r="AA98" s="310"/>
      <c r="AB98" s="310"/>
      <c r="AC98" s="310"/>
    </row>
    <row r="99" spans="2:29" ht="30" customHeight="1" thickBot="1">
      <c r="F99" s="44"/>
      <c r="G99" s="45"/>
      <c r="H99" s="63"/>
      <c r="I99" s="64"/>
      <c r="J99" s="6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6"/>
    </row>
    <row r="100" spans="2:29" ht="30" customHeight="1">
      <c r="H100" s="36"/>
      <c r="I100" s="29"/>
      <c r="J100" s="37"/>
    </row>
    <row r="101" spans="2:29" ht="30" customHeight="1" thickBot="1">
      <c r="H101" s="36"/>
      <c r="I101" s="29"/>
      <c r="J101" s="37"/>
    </row>
    <row r="102" spans="2:29" ht="27.95" customHeight="1">
      <c r="B102" s="1241" t="s">
        <v>33</v>
      </c>
      <c r="C102" s="1242"/>
      <c r="D102" s="1241" t="s">
        <v>25</v>
      </c>
      <c r="E102" s="1245"/>
      <c r="F102" s="1245"/>
      <c r="G102" s="1242"/>
      <c r="H102" s="36"/>
      <c r="I102" s="29"/>
      <c r="J102" s="37"/>
    </row>
    <row r="103" spans="2:29" ht="27.95" customHeight="1" thickBot="1">
      <c r="B103" s="1243"/>
      <c r="C103" s="1244"/>
      <c r="D103" s="1243"/>
      <c r="E103" s="1246"/>
      <c r="F103" s="1246"/>
      <c r="G103" s="1244"/>
      <c r="H103" s="36"/>
      <c r="I103" s="29"/>
      <c r="J103" s="37"/>
    </row>
    <row r="104" spans="2:29" ht="27.95" customHeight="1">
      <c r="B104" s="1247">
        <v>1</v>
      </c>
      <c r="C104" s="1248"/>
      <c r="D104" s="1250">
        <f>AC42</f>
        <v>0</v>
      </c>
      <c r="E104" s="1250"/>
      <c r="F104" s="1250"/>
      <c r="G104" s="1251"/>
      <c r="H104" s="36"/>
      <c r="I104" s="29"/>
      <c r="J104" s="37"/>
    </row>
    <row r="105" spans="2:29" ht="27.95" customHeight="1">
      <c r="B105" s="1249"/>
      <c r="C105" s="1066"/>
      <c r="D105" s="703"/>
      <c r="E105" s="703"/>
      <c r="F105" s="703"/>
      <c r="G105" s="1059"/>
      <c r="H105" s="36"/>
      <c r="I105" s="29"/>
      <c r="J105" s="37"/>
    </row>
    <row r="106" spans="2:29" ht="27.95" customHeight="1">
      <c r="B106" s="1249">
        <v>2</v>
      </c>
      <c r="C106" s="1066"/>
      <c r="D106" s="703"/>
      <c r="E106" s="703"/>
      <c r="F106" s="703"/>
      <c r="G106" s="1059"/>
      <c r="H106" s="36"/>
      <c r="I106" s="29"/>
      <c r="J106" s="37"/>
    </row>
    <row r="107" spans="2:29" ht="27.95" customHeight="1">
      <c r="B107" s="1249"/>
      <c r="C107" s="1066"/>
      <c r="D107" s="703"/>
      <c r="E107" s="703"/>
      <c r="F107" s="703"/>
      <c r="G107" s="1059"/>
      <c r="H107" s="36"/>
      <c r="I107" s="29"/>
      <c r="J107" s="37"/>
    </row>
    <row r="108" spans="2:29" ht="27.95" customHeight="1">
      <c r="B108" s="1249">
        <v>3</v>
      </c>
      <c r="C108" s="1066"/>
      <c r="D108" s="703" t="str">
        <f>Y89</f>
        <v xml:space="preserve"> </v>
      </c>
      <c r="E108" s="703"/>
      <c r="F108" s="703"/>
      <c r="G108" s="1059"/>
      <c r="H108" s="36"/>
      <c r="I108" s="29"/>
      <c r="J108" s="37"/>
    </row>
    <row r="109" spans="2:29" ht="27.95" customHeight="1">
      <c r="B109" s="1249"/>
      <c r="C109" s="1066"/>
      <c r="D109" s="703"/>
      <c r="E109" s="703"/>
      <c r="F109" s="703"/>
      <c r="G109" s="1059"/>
      <c r="H109" s="36"/>
      <c r="I109" s="29"/>
      <c r="J109" s="37"/>
    </row>
    <row r="110" spans="2:29" ht="27.95" customHeight="1">
      <c r="B110" s="1249">
        <v>3</v>
      </c>
      <c r="C110" s="1066"/>
      <c r="D110" s="703" t="str">
        <f>Y96</f>
        <v xml:space="preserve"> </v>
      </c>
      <c r="E110" s="703"/>
      <c r="F110" s="703"/>
      <c r="G110" s="1059"/>
      <c r="H110" s="36"/>
      <c r="I110" s="29"/>
      <c r="J110" s="37"/>
    </row>
    <row r="111" spans="2:29" ht="27.95" customHeight="1">
      <c r="B111" s="1249"/>
      <c r="C111" s="1066"/>
      <c r="D111" s="703"/>
      <c r="E111" s="703"/>
      <c r="F111" s="703"/>
      <c r="G111" s="1059"/>
      <c r="H111" s="36"/>
      <c r="I111" s="29"/>
      <c r="J111" s="37"/>
    </row>
    <row r="112" spans="2:29" ht="27.95" customHeight="1">
      <c r="B112" s="1249">
        <v>5</v>
      </c>
      <c r="C112" s="1066"/>
      <c r="D112" s="703"/>
      <c r="E112" s="703"/>
      <c r="F112" s="703"/>
      <c r="G112" s="1059"/>
      <c r="H112" s="36"/>
      <c r="I112" s="29"/>
      <c r="J112" s="37"/>
    </row>
    <row r="113" spans="2:27" ht="27.95" customHeight="1">
      <c r="B113" s="1249"/>
      <c r="C113" s="1066"/>
      <c r="D113" s="703"/>
      <c r="E113" s="703"/>
      <c r="F113" s="703"/>
      <c r="G113" s="1059"/>
      <c r="H113" s="36"/>
      <c r="I113" s="29"/>
      <c r="J113" s="37"/>
    </row>
    <row r="114" spans="2:27" ht="27.95" customHeight="1">
      <c r="B114" s="1249">
        <v>5</v>
      </c>
      <c r="C114" s="1066"/>
      <c r="D114" s="703"/>
      <c r="E114" s="703"/>
      <c r="F114" s="703"/>
      <c r="G114" s="1059"/>
      <c r="H114" s="36"/>
      <c r="I114" s="29"/>
      <c r="J114" s="37"/>
    </row>
    <row r="115" spans="2:27" ht="27.95" customHeight="1" thickBot="1">
      <c r="B115" s="1252"/>
      <c r="C115" s="1253"/>
      <c r="D115" s="1062"/>
      <c r="E115" s="1062"/>
      <c r="F115" s="1062"/>
      <c r="G115" s="1063"/>
      <c r="H115" s="36"/>
      <c r="I115" s="29"/>
      <c r="J115" s="37"/>
    </row>
    <row r="116" spans="2:27" ht="27.95" customHeight="1">
      <c r="B116" s="317"/>
      <c r="C116" s="317"/>
      <c r="D116" s="318"/>
      <c r="E116" s="318"/>
      <c r="F116" s="318"/>
      <c r="G116" s="318"/>
      <c r="H116" s="36"/>
      <c r="I116" s="29"/>
      <c r="J116" s="37"/>
    </row>
    <row r="117" spans="2:27" ht="30" customHeight="1">
      <c r="H117" s="36"/>
      <c r="I117" s="29"/>
      <c r="J117" s="37"/>
    </row>
    <row r="118" spans="2:27" ht="30" customHeight="1">
      <c r="H118" s="36"/>
      <c r="I118" s="29"/>
      <c r="J118" s="103" t="str">
        <f>В!A120</f>
        <v xml:space="preserve">Главный судья соревнований, </v>
      </c>
      <c r="K118" s="103"/>
      <c r="L118" s="103"/>
      <c r="M118" s="103"/>
      <c r="N118" s="103"/>
      <c r="O118" s="103"/>
      <c r="P118" s="103"/>
      <c r="Q118" s="104"/>
      <c r="R118" s="104"/>
      <c r="S118" s="1"/>
      <c r="T118" s="104"/>
      <c r="U118" s="104"/>
      <c r="V118" s="104"/>
      <c r="W118" s="103" t="str">
        <f>В!G120</f>
        <v>Ярулин ДФ</v>
      </c>
      <c r="X118" s="103"/>
      <c r="Y118" s="103"/>
      <c r="Z118" s="103"/>
      <c r="AA118" s="103"/>
    </row>
    <row r="119" spans="2:27" ht="30" customHeight="1">
      <c r="H119" s="36"/>
      <c r="I119" s="29"/>
      <c r="J119" s="103" t="str">
        <f>В!A121</f>
        <v>ССВК</v>
      </c>
      <c r="K119" s="103"/>
      <c r="L119" s="103"/>
      <c r="M119" s="103"/>
      <c r="N119" s="103"/>
      <c r="O119" s="103"/>
      <c r="P119" s="103"/>
      <c r="Q119" s="103"/>
      <c r="R119" s="103"/>
      <c r="T119" s="103"/>
      <c r="U119" s="103"/>
      <c r="V119" s="103"/>
      <c r="W119" s="103" t="str">
        <f>В!G121</f>
        <v>г.Новосибирск</v>
      </c>
      <c r="X119" s="103"/>
      <c r="Y119" s="103"/>
      <c r="Z119" s="103"/>
      <c r="AA119" s="103"/>
    </row>
    <row r="120" spans="2:27" ht="30" customHeight="1">
      <c r="H120" s="36"/>
      <c r="I120" s="29"/>
      <c r="J120" s="103"/>
      <c r="K120" s="103"/>
      <c r="L120" s="103"/>
      <c r="M120" s="103"/>
      <c r="N120" s="103"/>
      <c r="O120" s="103"/>
      <c r="P120" s="103"/>
      <c r="Q120" s="103"/>
      <c r="R120" s="103"/>
      <c r="T120" s="103"/>
      <c r="U120" s="103"/>
      <c r="V120" s="103"/>
      <c r="W120" s="103"/>
      <c r="X120" s="103"/>
      <c r="Y120" s="103"/>
      <c r="Z120" s="103"/>
      <c r="AA120" s="103"/>
    </row>
    <row r="121" spans="2:27" ht="30" customHeight="1">
      <c r="H121" s="36"/>
      <c r="I121" s="29"/>
      <c r="J121" s="103" t="str">
        <f>В!A123</f>
        <v>Главный секретарь соревнований,</v>
      </c>
      <c r="K121" s="103"/>
      <c r="L121" s="103"/>
      <c r="M121" s="103"/>
      <c r="N121" s="103"/>
      <c r="O121" s="103"/>
      <c r="P121" s="103"/>
      <c r="Q121" s="104"/>
      <c r="R121" s="104"/>
      <c r="S121" s="1"/>
      <c r="T121" s="104"/>
      <c r="U121" s="104"/>
      <c r="V121" s="104"/>
      <c r="W121" s="103" t="str">
        <f>В!G123</f>
        <v>Колокольцова ЕВ</v>
      </c>
      <c r="X121" s="103"/>
      <c r="Y121" s="103"/>
      <c r="Z121" s="103"/>
      <c r="AA121" s="103"/>
    </row>
    <row r="122" spans="2:27" ht="30" customHeight="1">
      <c r="J122" s="103" t="str">
        <f>В!A124</f>
        <v>ССВК</v>
      </c>
      <c r="K122" s="103"/>
      <c r="L122" s="103"/>
      <c r="M122" s="103"/>
      <c r="N122" s="103"/>
      <c r="O122" s="103"/>
      <c r="P122" s="103"/>
      <c r="Q122" s="103"/>
      <c r="R122" s="103"/>
      <c r="T122" s="103"/>
      <c r="U122" s="103"/>
      <c r="V122" s="103"/>
      <c r="W122" s="103" t="str">
        <f>В!G124</f>
        <v>г.Кемерово</v>
      </c>
      <c r="X122" s="103"/>
      <c r="Y122" s="103"/>
      <c r="Z122" s="103"/>
      <c r="AA122" s="103"/>
    </row>
    <row r="123" spans="2:27" ht="30" customHeight="1"/>
    <row r="124" spans="2:27" ht="30" customHeight="1"/>
    <row r="125" spans="2:27" ht="30" customHeight="1"/>
    <row r="126" spans="2:27" ht="30" customHeight="1"/>
    <row r="127" spans="2:27" ht="21" customHeight="1">
      <c r="O127" s="2"/>
    </row>
    <row r="128" spans="2:27" ht="21" customHeight="1">
      <c r="O128" s="2"/>
    </row>
    <row r="129" spans="8:15" ht="21" customHeight="1"/>
    <row r="130" spans="8:15" ht="21" customHeight="1"/>
    <row r="131" spans="8:15" ht="21" customHeight="1"/>
    <row r="132" spans="8:15" ht="21" customHeight="1"/>
    <row r="133" spans="8:15" ht="21" customHeight="1">
      <c r="N133" s="75"/>
    </row>
    <row r="134" spans="8:15" ht="21" customHeight="1">
      <c r="N134" s="75"/>
    </row>
    <row r="135" spans="8:15" ht="21" customHeight="1">
      <c r="N135" s="75"/>
      <c r="O135" s="37"/>
    </row>
    <row r="136" spans="8:15" ht="21" customHeight="1">
      <c r="N136" s="75"/>
      <c r="O136" s="37"/>
    </row>
    <row r="137" spans="8:15" ht="21" customHeight="1">
      <c r="N137" s="75"/>
      <c r="O137" s="37"/>
    </row>
    <row r="138" spans="8:15" ht="15" customHeight="1">
      <c r="M138" s="36"/>
      <c r="N138" s="29"/>
      <c r="O138" s="37"/>
    </row>
    <row r="139" spans="8:15" ht="15" customHeight="1">
      <c r="M139" s="36"/>
      <c r="N139" s="29"/>
      <c r="O139" s="37"/>
    </row>
    <row r="140" spans="8:15" ht="18.75">
      <c r="M140" s="36"/>
      <c r="N140" s="38"/>
      <c r="O140" s="39"/>
    </row>
    <row r="141" spans="8:15" ht="18.75">
      <c r="M141" s="36"/>
      <c r="N141" s="38"/>
      <c r="O141" s="39"/>
    </row>
    <row r="143" spans="8:15" ht="15" customHeight="1">
      <c r="H143" s="36"/>
      <c r="I143" s="69"/>
      <c r="J143" s="70"/>
    </row>
    <row r="144" spans="8:15" ht="15" customHeight="1">
      <c r="H144" s="27"/>
      <c r="I144" s="69"/>
      <c r="J144" s="70"/>
      <c r="M144" s="36"/>
      <c r="N144" s="29"/>
      <c r="O144" s="37"/>
    </row>
    <row r="145" spans="8:15" ht="15" customHeight="1">
      <c r="H145" s="36"/>
      <c r="I145" s="69"/>
      <c r="J145" s="70"/>
      <c r="M145" s="27"/>
      <c r="N145" s="29"/>
      <c r="O145" s="37"/>
    </row>
    <row r="146" spans="8:15" ht="15" customHeight="1">
      <c r="H146" s="27"/>
      <c r="I146" s="69"/>
      <c r="J146" s="70"/>
      <c r="M146" s="36"/>
      <c r="N146" s="29"/>
      <c r="O146" s="37"/>
    </row>
    <row r="147" spans="8:15" ht="15" customHeight="1">
      <c r="M147" s="27"/>
      <c r="N147" s="29"/>
      <c r="O147" s="37"/>
    </row>
  </sheetData>
  <mergeCells count="157">
    <mergeCell ref="S68:S69"/>
    <mergeCell ref="T68:T69"/>
    <mergeCell ref="X59:Y59"/>
    <mergeCell ref="X60:X61"/>
    <mergeCell ref="Y60:Y61"/>
    <mergeCell ref="AB44:AB45"/>
    <mergeCell ref="AC44:AC45"/>
    <mergeCell ref="N64:N65"/>
    <mergeCell ref="O64:O65"/>
    <mergeCell ref="S52:S53"/>
    <mergeCell ref="I66:I67"/>
    <mergeCell ref="J66:J67"/>
    <mergeCell ref="I70:I71"/>
    <mergeCell ref="J70:J71"/>
    <mergeCell ref="I73:I74"/>
    <mergeCell ref="J73:J74"/>
    <mergeCell ref="N72:N73"/>
    <mergeCell ref="O72:O73"/>
    <mergeCell ref="I42:I43"/>
    <mergeCell ref="J42:J43"/>
    <mergeCell ref="I46:I47"/>
    <mergeCell ref="J46:J47"/>
    <mergeCell ref="N48:N49"/>
    <mergeCell ref="O48:O49"/>
    <mergeCell ref="I50:I51"/>
    <mergeCell ref="J50:J51"/>
    <mergeCell ref="I54:I55"/>
    <mergeCell ref="J54:J55"/>
    <mergeCell ref="I58:I59"/>
    <mergeCell ref="J58:J59"/>
    <mergeCell ref="I62:I63"/>
    <mergeCell ref="J62:J63"/>
    <mergeCell ref="B73:B74"/>
    <mergeCell ref="J15:J16"/>
    <mergeCell ref="R15:T15"/>
    <mergeCell ref="O16:O17"/>
    <mergeCell ref="I18:I19"/>
    <mergeCell ref="J18:J19"/>
    <mergeCell ref="S20:S21"/>
    <mergeCell ref="T20:T21"/>
    <mergeCell ref="X20:Y20"/>
    <mergeCell ref="I22:I23"/>
    <mergeCell ref="J22:J23"/>
    <mergeCell ref="N24:N25"/>
    <mergeCell ref="O24:O25"/>
    <mergeCell ref="I26:I27"/>
    <mergeCell ref="J26:J27"/>
    <mergeCell ref="X27:Y27"/>
    <mergeCell ref="X28:X29"/>
    <mergeCell ref="Y28:Y29"/>
    <mergeCell ref="I30:I31"/>
    <mergeCell ref="J30:J31"/>
    <mergeCell ref="N32:N33"/>
    <mergeCell ref="O32:O33"/>
    <mergeCell ref="I34:I35"/>
    <mergeCell ref="J34:J35"/>
    <mergeCell ref="S36:S37"/>
    <mergeCell ref="T36:T37"/>
    <mergeCell ref="N40:N41"/>
    <mergeCell ref="O40:O41"/>
    <mergeCell ref="T52:T53"/>
    <mergeCell ref="N56:N57"/>
    <mergeCell ref="O56:O57"/>
    <mergeCell ref="B114:C115"/>
    <mergeCell ref="D114:G115"/>
    <mergeCell ref="C71:C72"/>
    <mergeCell ref="C73:C74"/>
    <mergeCell ref="B108:C109"/>
    <mergeCell ref="D108:G109"/>
    <mergeCell ref="B110:C111"/>
    <mergeCell ref="D110:G111"/>
    <mergeCell ref="B112:C113"/>
    <mergeCell ref="D112:G113"/>
    <mergeCell ref="B102:C103"/>
    <mergeCell ref="D102:G103"/>
    <mergeCell ref="B104:C105"/>
    <mergeCell ref="D104:G105"/>
    <mergeCell ref="B106:C107"/>
    <mergeCell ref="D106:G107"/>
    <mergeCell ref="C67:C68"/>
    <mergeCell ref="X95:Y95"/>
    <mergeCell ref="N96:N97"/>
    <mergeCell ref="O96:O97"/>
    <mergeCell ref="X96:X97"/>
    <mergeCell ref="Y96:Y97"/>
    <mergeCell ref="S97:S98"/>
    <mergeCell ref="T97:T98"/>
    <mergeCell ref="I93:I94"/>
    <mergeCell ref="J93:J94"/>
    <mergeCell ref="Q93:V93"/>
    <mergeCell ref="N94:N95"/>
    <mergeCell ref="O94:O95"/>
    <mergeCell ref="I95:I96"/>
    <mergeCell ref="J95:J96"/>
    <mergeCell ref="S95:S96"/>
    <mergeCell ref="T95:T96"/>
    <mergeCell ref="X88:Y88"/>
    <mergeCell ref="N89:N90"/>
    <mergeCell ref="O89:O90"/>
    <mergeCell ref="X89:X90"/>
    <mergeCell ref="Y89:Y90"/>
    <mergeCell ref="S90:S91"/>
    <mergeCell ref="T90:T91"/>
    <mergeCell ref="R84:T84"/>
    <mergeCell ref="I86:I87"/>
    <mergeCell ref="J86:J87"/>
    <mergeCell ref="Q86:V86"/>
    <mergeCell ref="N87:N88"/>
    <mergeCell ref="O87:O88"/>
    <mergeCell ref="I88:I89"/>
    <mergeCell ref="J88:J89"/>
    <mergeCell ref="S88:S89"/>
    <mergeCell ref="T88:T89"/>
    <mergeCell ref="C41:C42"/>
    <mergeCell ref="C43:C44"/>
    <mergeCell ref="C45:C46"/>
    <mergeCell ref="C35:C36"/>
    <mergeCell ref="C37:C38"/>
    <mergeCell ref="C69:C70"/>
    <mergeCell ref="C59:C60"/>
    <mergeCell ref="C61:C62"/>
    <mergeCell ref="C63:C64"/>
    <mergeCell ref="C65:C66"/>
    <mergeCell ref="C53:C54"/>
    <mergeCell ref="C55:C56"/>
    <mergeCell ref="C57:C58"/>
    <mergeCell ref="C47:C48"/>
    <mergeCell ref="C49:C50"/>
    <mergeCell ref="C51:C52"/>
    <mergeCell ref="I38:I39"/>
    <mergeCell ref="J38:J39"/>
    <mergeCell ref="C23:C24"/>
    <mergeCell ref="C25:C26"/>
    <mergeCell ref="C27:C28"/>
    <mergeCell ref="C19:C20"/>
    <mergeCell ref="C21:C22"/>
    <mergeCell ref="C15:C16"/>
    <mergeCell ref="I15:I16"/>
    <mergeCell ref="C39:C40"/>
    <mergeCell ref="C29:C30"/>
    <mergeCell ref="C31:C32"/>
    <mergeCell ref="C33:C34"/>
    <mergeCell ref="B1:AC1"/>
    <mergeCell ref="B2:AC2"/>
    <mergeCell ref="B4:AC4"/>
    <mergeCell ref="D6:AC6"/>
    <mergeCell ref="Z8:AB9"/>
    <mergeCell ref="V9:Y9"/>
    <mergeCell ref="N16:N17"/>
    <mergeCell ref="C17:C18"/>
    <mergeCell ref="B15:B16"/>
    <mergeCell ref="B11:E11"/>
    <mergeCell ref="H11:J11"/>
    <mergeCell ref="M11:O11"/>
    <mergeCell ref="R11:T11"/>
    <mergeCell ref="C13:C14"/>
    <mergeCell ref="D13:D14"/>
  </mergeCells>
  <pageMargins left="0.51181102362204722" right="0.11811023622047245" top="0.39370078740157483" bottom="0" header="0.31496062992125984" footer="0.31496062992125984"/>
  <pageSetup paperSize="9" scale="37" fitToHeight="0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26"/>
  <sheetViews>
    <sheetView view="pageBreakPreview" topLeftCell="A4" zoomScale="65" zoomScaleNormal="70" zoomScaleSheetLayoutView="65" workbookViewId="0">
      <selection activeCell="D91" sqref="D91:D92"/>
    </sheetView>
  </sheetViews>
  <sheetFormatPr defaultRowHeight="15"/>
  <cols>
    <col min="1" max="2" width="5.7109375" customWidth="1"/>
    <col min="3" max="3" width="43.7109375" customWidth="1"/>
    <col min="4" max="4" width="10.28515625" customWidth="1"/>
    <col min="5" max="6" width="2.7109375" customWidth="1"/>
    <col min="7" max="8" width="5.7109375" customWidth="1"/>
    <col min="9" max="9" width="25.7109375" customWidth="1"/>
    <col min="10" max="11" width="2.7109375" customWidth="1"/>
    <col min="12" max="13" width="5.7109375" customWidth="1"/>
    <col min="14" max="14" width="25.7109375" customWidth="1"/>
    <col min="15" max="16" width="2.7109375" customWidth="1"/>
    <col min="17" max="18" width="5.7109375" customWidth="1"/>
    <col min="19" max="19" width="25.7109375" customWidth="1"/>
    <col min="20" max="21" width="2.7109375" customWidth="1"/>
    <col min="22" max="23" width="5.7109375" customWidth="1"/>
    <col min="24" max="24" width="25.7109375" customWidth="1"/>
    <col min="25" max="25" width="3.7109375" customWidth="1"/>
    <col min="26" max="26" width="3.85546875" customWidth="1"/>
    <col min="27" max="27" width="5.7109375" customWidth="1"/>
    <col min="28" max="28" width="25.7109375" customWidth="1"/>
  </cols>
  <sheetData>
    <row r="1" spans="1:28" ht="30" customHeight="1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</row>
    <row r="2" spans="1:28" ht="30" customHeight="1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</row>
    <row r="3" spans="1:28" ht="21" customHeigh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</row>
    <row r="4" spans="1:28" ht="27" customHeight="1">
      <c r="A4" s="857" t="s">
        <v>31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</row>
    <row r="5" spans="1:28" ht="10.5" customHeight="1"/>
    <row r="6" spans="1:28" ht="81" customHeight="1">
      <c r="B6" s="2"/>
      <c r="C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D6" s="1056"/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</row>
    <row r="7" spans="1:28" ht="21" customHeight="1"/>
    <row r="8" spans="1:28" ht="27" customHeight="1">
      <c r="B8" s="253" t="str">
        <f>В!H8</f>
        <v>01-02 мая 2022г</v>
      </c>
      <c r="C8" s="1"/>
      <c r="D8" s="1"/>
      <c r="E8" s="1"/>
      <c r="F8" s="1"/>
      <c r="G8" s="1"/>
      <c r="J8" s="2"/>
      <c r="K8" s="2"/>
      <c r="L8" s="2"/>
      <c r="M8" s="2"/>
      <c r="N8" s="2"/>
      <c r="O8" s="2"/>
      <c r="P8" s="2"/>
      <c r="Q8" s="74"/>
      <c r="R8" s="74"/>
      <c r="S8" s="2"/>
      <c r="T8" s="94"/>
      <c r="U8" s="94"/>
      <c r="V8" s="94"/>
      <c r="W8" s="94"/>
      <c r="X8" s="95"/>
      <c r="Y8" s="695">
        <f>В!B8</f>
        <v>50</v>
      </c>
      <c r="Z8" s="695"/>
      <c r="AA8" s="695"/>
    </row>
    <row r="9" spans="1:28" ht="27" customHeight="1">
      <c r="B9" s="182" t="str">
        <f>В!H9</f>
        <v>п.Трудармейский (Кемеровская область - Кузбасс)</v>
      </c>
      <c r="C9" s="81"/>
      <c r="J9" s="2"/>
      <c r="K9" s="2"/>
      <c r="L9" s="2"/>
      <c r="M9" s="2"/>
      <c r="N9" s="2"/>
      <c r="O9" s="2"/>
      <c r="P9" s="2"/>
      <c r="Q9" s="74"/>
      <c r="T9" s="94"/>
      <c r="U9" s="1192" t="s">
        <v>207</v>
      </c>
      <c r="V9" s="1192"/>
      <c r="W9" s="1192"/>
      <c r="X9" s="1192"/>
      <c r="Y9" s="605"/>
      <c r="Z9" s="605"/>
      <c r="AA9" s="605"/>
      <c r="AB9" s="255" t="s">
        <v>3</v>
      </c>
    </row>
    <row r="10" spans="1:28" ht="25.5" customHeight="1"/>
    <row r="11" spans="1:28" ht="24" customHeight="1">
      <c r="A11" s="900" t="s">
        <v>221</v>
      </c>
      <c r="B11" s="900"/>
      <c r="C11" s="900"/>
      <c r="D11" s="900"/>
      <c r="E11" s="105"/>
      <c r="F11" s="105"/>
      <c r="G11" s="900" t="s">
        <v>217</v>
      </c>
      <c r="H11" s="900"/>
      <c r="I11" s="900"/>
      <c r="J11" s="105"/>
      <c r="K11" s="105"/>
      <c r="L11" s="900" t="s">
        <v>218</v>
      </c>
      <c r="M11" s="900"/>
      <c r="N11" s="900"/>
      <c r="O11" s="105"/>
      <c r="P11" s="105"/>
      <c r="Q11" s="900" t="s">
        <v>208</v>
      </c>
      <c r="R11" s="900"/>
      <c r="S11" s="900"/>
      <c r="T11" s="105"/>
      <c r="U11" s="105"/>
      <c r="V11" s="109" t="s">
        <v>220</v>
      </c>
      <c r="X11" s="109"/>
      <c r="Y11" s="109"/>
    </row>
    <row r="12" spans="1:28" ht="18" customHeight="1" thickBot="1">
      <c r="L12" s="860"/>
      <c r="M12" s="860"/>
      <c r="N12" s="860"/>
    </row>
    <row r="13" spans="1:28" ht="24" customHeight="1">
      <c r="A13" s="59" t="s">
        <v>211</v>
      </c>
      <c r="B13" s="1010" t="s">
        <v>24</v>
      </c>
      <c r="C13" s="835" t="s">
        <v>229</v>
      </c>
      <c r="D13" s="33" t="s">
        <v>197</v>
      </c>
    </row>
    <row r="14" spans="1:28" ht="24" customHeight="1" thickBot="1">
      <c r="A14" s="78" t="s">
        <v>212</v>
      </c>
      <c r="B14" s="1011"/>
      <c r="C14" s="836"/>
      <c r="D14" s="245" t="s">
        <v>219</v>
      </c>
      <c r="G14" s="3"/>
      <c r="H14" s="3"/>
      <c r="I14" s="3"/>
      <c r="Q14" s="860"/>
      <c r="R14" s="860"/>
      <c r="S14" s="860"/>
    </row>
    <row r="15" spans="1:28" ht="30" customHeight="1">
      <c r="A15" s="85"/>
      <c r="B15" s="1047">
        <v>1</v>
      </c>
      <c r="C15" s="263" t="str">
        <f>В!D11</f>
        <v>ЦЫБЕНОВА Ханда</v>
      </c>
      <c r="D15" s="131" t="str">
        <f>В!G11</f>
        <v>МС</v>
      </c>
      <c r="G15" s="197"/>
      <c r="H15" s="1048">
        <v>1</v>
      </c>
      <c r="I15" s="1195" t="str">
        <f>C15</f>
        <v>ЦЫБЕНОВА Ханда</v>
      </c>
      <c r="L15" s="3"/>
      <c r="M15" s="3"/>
      <c r="N15" s="3"/>
      <c r="Q15" s="860"/>
      <c r="R15" s="860"/>
      <c r="S15" s="860"/>
    </row>
    <row r="16" spans="1:28" ht="30" customHeight="1">
      <c r="A16" s="87"/>
      <c r="B16" s="1048"/>
      <c r="C16" s="270" t="str">
        <f>В!I11</f>
        <v>Иркутская область - Республика Бурятия</v>
      </c>
      <c r="D16" s="190" t="str">
        <f>В!H11</f>
        <v>26.07.2000</v>
      </c>
      <c r="G16" s="278"/>
      <c r="H16" s="1048"/>
      <c r="I16" s="1196"/>
      <c r="J16" s="25"/>
      <c r="K16" s="105"/>
      <c r="L16" s="201"/>
      <c r="M16" s="1119">
        <v>0</v>
      </c>
      <c r="N16" s="887" t="str">
        <f>IF(M16&gt;0,INDEX(В!$D$11:$D$120,M16+(M16-1),1)," ")</f>
        <v xml:space="preserve"> </v>
      </c>
      <c r="O16" s="291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</row>
    <row r="17" spans="1:28" ht="30" customHeight="1">
      <c r="A17" s="266"/>
      <c r="B17" s="1047">
        <v>2</v>
      </c>
      <c r="C17" s="271" t="str">
        <f>В!D13</f>
        <v>БЕКТИНА Галина</v>
      </c>
      <c r="D17" s="115" t="str">
        <f>В!G13</f>
        <v>КМС</v>
      </c>
      <c r="G17" s="139"/>
      <c r="H17" s="219"/>
      <c r="I17" s="300"/>
      <c r="J17" s="26"/>
      <c r="K17" s="273"/>
      <c r="L17" s="201"/>
      <c r="M17" s="1119"/>
      <c r="N17" s="887"/>
      <c r="O17" s="274"/>
      <c r="P17" s="105"/>
      <c r="Q17" s="250"/>
      <c r="R17" s="207"/>
      <c r="S17" s="118"/>
      <c r="T17" s="105"/>
      <c r="U17" s="105"/>
      <c r="V17" s="105"/>
      <c r="W17" s="105"/>
      <c r="X17" s="105"/>
      <c r="Y17" s="105"/>
      <c r="Z17" s="105"/>
      <c r="AA17" s="105"/>
      <c r="AB17" s="105"/>
    </row>
    <row r="18" spans="1:28" ht="30" customHeight="1">
      <c r="A18" s="266"/>
      <c r="B18" s="1048"/>
      <c r="C18" s="259" t="str">
        <f>В!I13</f>
        <v>Иркутская область</v>
      </c>
      <c r="D18" s="190" t="str">
        <f>В!H13</f>
        <v>07.12.1998</v>
      </c>
      <c r="E18" s="25"/>
      <c r="F18" s="22"/>
      <c r="G18" s="201"/>
      <c r="H18" s="1119">
        <v>0</v>
      </c>
      <c r="I18" s="887" t="str">
        <f>IF(H18&gt;0,INDEX(В!$D$11:$D$120,H18+(H18-1),1)," ")</f>
        <v xml:space="preserve"> </v>
      </c>
      <c r="J18" s="22"/>
      <c r="L18" s="139"/>
      <c r="M18" s="207"/>
      <c r="N18" s="211"/>
      <c r="O18" s="274"/>
      <c r="P18" s="105"/>
      <c r="Q18" s="139"/>
      <c r="R18" s="207"/>
      <c r="S18" s="211"/>
      <c r="T18" s="105"/>
      <c r="U18" s="105"/>
      <c r="V18" s="105"/>
      <c r="W18" s="105"/>
      <c r="X18" s="105"/>
      <c r="Y18" s="105"/>
      <c r="Z18" s="105"/>
      <c r="AA18" s="105"/>
      <c r="AB18" s="105"/>
    </row>
    <row r="19" spans="1:28" ht="30" customHeight="1">
      <c r="A19" s="266"/>
      <c r="B19" s="1048">
        <v>3</v>
      </c>
      <c r="C19" s="271" t="str">
        <f>В!D15</f>
        <v>ФЕДОРОВА Анжелика</v>
      </c>
      <c r="D19" s="115" t="str">
        <f>В!G15</f>
        <v>МС</v>
      </c>
      <c r="E19" s="22"/>
      <c r="G19" s="201"/>
      <c r="H19" s="1119"/>
      <c r="I19" s="887"/>
      <c r="L19" s="139"/>
      <c r="M19" s="207"/>
      <c r="N19" s="211"/>
      <c r="O19" s="274"/>
      <c r="P19" s="105"/>
      <c r="Q19" s="139"/>
      <c r="R19" s="207"/>
      <c r="S19" s="211"/>
      <c r="T19" s="105"/>
      <c r="U19" s="105"/>
      <c r="V19" s="105"/>
      <c r="W19" s="105"/>
      <c r="X19" s="105"/>
      <c r="Y19" s="105"/>
      <c r="Z19" s="105"/>
      <c r="AA19" s="105"/>
      <c r="AB19" s="105"/>
    </row>
    <row r="20" spans="1:28" ht="30" customHeight="1">
      <c r="A20" s="266"/>
      <c r="B20" s="1048"/>
      <c r="C20" s="259" t="str">
        <f>В!I15</f>
        <v>Кемеровская область</v>
      </c>
      <c r="D20" s="190" t="str">
        <f>В!H15</f>
        <v>05.11.1997</v>
      </c>
      <c r="G20" s="284"/>
      <c r="H20" s="219"/>
      <c r="I20" s="300"/>
      <c r="J20" s="105"/>
      <c r="K20" s="105"/>
      <c r="L20" s="250"/>
      <c r="M20" s="207"/>
      <c r="N20" s="118"/>
      <c r="O20" s="26"/>
      <c r="P20" s="105"/>
      <c r="Q20" s="201"/>
      <c r="R20" s="1119">
        <v>0</v>
      </c>
      <c r="S20" s="887" t="str">
        <f>IF(R20&gt;0,INDEX(В!$D$11:$D$120,R20+(R20-1),1)," ")</f>
        <v xml:space="preserve"> </v>
      </c>
      <c r="T20" s="21"/>
      <c r="Y20" s="105"/>
      <c r="Z20" s="105"/>
      <c r="AA20" s="105"/>
      <c r="AB20" s="105"/>
    </row>
    <row r="21" spans="1:28" ht="30" customHeight="1">
      <c r="A21" s="266"/>
      <c r="B21" s="1048">
        <v>4</v>
      </c>
      <c r="C21" s="271" t="str">
        <f>В!D17</f>
        <v>БЕКБАУЛОВА Лучана</v>
      </c>
      <c r="D21" s="115" t="str">
        <f>В!G17</f>
        <v>МС</v>
      </c>
      <c r="G21" s="139"/>
      <c r="H21" s="219"/>
      <c r="I21" s="300"/>
      <c r="J21" s="105"/>
      <c r="K21" s="105"/>
      <c r="L21" s="139"/>
      <c r="M21" s="207"/>
      <c r="N21" s="211"/>
      <c r="O21" s="26"/>
      <c r="P21" s="273"/>
      <c r="Q21" s="201"/>
      <c r="R21" s="1119"/>
      <c r="S21" s="887"/>
      <c r="T21" s="25"/>
      <c r="Y21" s="105"/>
      <c r="Z21" s="105"/>
      <c r="AA21" s="105"/>
      <c r="AB21" s="105"/>
    </row>
    <row r="22" spans="1:28" ht="30" customHeight="1">
      <c r="A22" s="266"/>
      <c r="B22" s="1048"/>
      <c r="C22" s="272" t="str">
        <f>В!I17</f>
        <v>Кемеровская область</v>
      </c>
      <c r="D22" s="190" t="str">
        <f>В!H17</f>
        <v>10.07.2002</v>
      </c>
      <c r="E22" s="25"/>
      <c r="F22" s="22"/>
      <c r="G22" s="201"/>
      <c r="H22" s="1119">
        <v>0</v>
      </c>
      <c r="I22" s="887" t="str">
        <f>IF(H22&gt;0,INDEX(В!$D$11:$D$120,H22+(H22-1),1)," ")</f>
        <v xml:space="preserve"> </v>
      </c>
      <c r="J22" s="105"/>
      <c r="K22" s="105"/>
      <c r="L22" s="139"/>
      <c r="M22" s="207"/>
      <c r="N22" s="211"/>
      <c r="O22" s="26"/>
      <c r="T22" s="26"/>
      <c r="Y22" s="105"/>
      <c r="Z22" s="105"/>
      <c r="AA22" s="900"/>
      <c r="AB22" s="900"/>
    </row>
    <row r="23" spans="1:28" ht="30" customHeight="1">
      <c r="A23" s="266"/>
      <c r="B23" s="1048">
        <v>5</v>
      </c>
      <c r="C23" s="263" t="str">
        <f>В!D19</f>
        <v>ТЮМЕРЕКОВА Мария</v>
      </c>
      <c r="D23" s="131" t="str">
        <f>В!G19</f>
        <v>МСМК</v>
      </c>
      <c r="E23" s="22"/>
      <c r="G23" s="201"/>
      <c r="H23" s="1119"/>
      <c r="I23" s="887"/>
      <c r="J23" s="25"/>
      <c r="O23" s="26"/>
      <c r="T23" s="26"/>
      <c r="Y23" s="105"/>
      <c r="Z23" s="105"/>
      <c r="AA23" s="105"/>
      <c r="AB23" s="105"/>
    </row>
    <row r="24" spans="1:28" ht="30" customHeight="1">
      <c r="A24" s="266"/>
      <c r="B24" s="1048"/>
      <c r="C24" s="259" t="str">
        <f>В!I19</f>
        <v>Кемеровская область - Свердловская область</v>
      </c>
      <c r="D24" s="190" t="str">
        <f>В!H19</f>
        <v>12.08.2000</v>
      </c>
      <c r="G24" s="139"/>
      <c r="H24" s="207"/>
      <c r="I24" s="211"/>
      <c r="J24" s="26"/>
      <c r="K24" s="105"/>
      <c r="L24" s="201"/>
      <c r="M24" s="1119">
        <v>0</v>
      </c>
      <c r="N24" s="887" t="str">
        <f>IF(M24&gt;0,INDEX(В!$D$11:$D$120,M24+(M24-1),1)," ")</f>
        <v xml:space="preserve"> </v>
      </c>
      <c r="O24" s="22"/>
      <c r="T24" s="26"/>
      <c r="V24" s="139"/>
      <c r="W24" s="207"/>
      <c r="X24" s="211"/>
      <c r="Y24" s="105"/>
      <c r="Z24" s="105"/>
      <c r="AA24" s="105"/>
      <c r="AB24" s="105"/>
    </row>
    <row r="25" spans="1:28" ht="30" customHeight="1">
      <c r="A25" s="266"/>
      <c r="B25" s="1048">
        <v>6</v>
      </c>
      <c r="C25" s="263" t="str">
        <f>В!D21</f>
        <v>БОЙДОЕВА Даяна</v>
      </c>
      <c r="D25" s="131" t="str">
        <f>В!G21</f>
        <v>КМС</v>
      </c>
      <c r="G25" s="139"/>
      <c r="H25" s="207"/>
      <c r="I25" s="211"/>
      <c r="J25" s="274"/>
      <c r="K25" s="273"/>
      <c r="L25" s="201"/>
      <c r="M25" s="1119"/>
      <c r="N25" s="887"/>
      <c r="T25" s="26"/>
      <c r="V25" s="139"/>
      <c r="W25" s="207"/>
      <c r="X25" s="211"/>
      <c r="Y25" s="105"/>
      <c r="Z25" s="105"/>
      <c r="AA25" s="105"/>
      <c r="AB25" s="105"/>
    </row>
    <row r="26" spans="1:28" ht="30" customHeight="1">
      <c r="A26" s="266"/>
      <c r="B26" s="1048"/>
      <c r="C26" s="259" t="str">
        <f>В!I21</f>
        <v>Кемеровская область</v>
      </c>
      <c r="D26" s="190" t="str">
        <f>В!H21</f>
        <v>09.10.2002</v>
      </c>
      <c r="E26" s="25"/>
      <c r="F26" s="22"/>
      <c r="G26" s="201"/>
      <c r="H26" s="1119">
        <v>0</v>
      </c>
      <c r="I26" s="887" t="str">
        <f>IF(H26&gt;0,INDEX(В!$D$11:$D$120,H26+(H26-1),1)," ")</f>
        <v xml:space="preserve"> </v>
      </c>
      <c r="J26" s="276"/>
      <c r="K26" s="105"/>
      <c r="L26" s="139"/>
      <c r="M26" s="207"/>
      <c r="N26" s="211"/>
      <c r="T26" s="26"/>
      <c r="Y26" s="105"/>
      <c r="Z26" s="105"/>
      <c r="AA26" s="105"/>
      <c r="AB26" s="105"/>
    </row>
    <row r="27" spans="1:28" ht="30" customHeight="1">
      <c r="A27" s="266"/>
      <c r="B27" s="1048">
        <v>7</v>
      </c>
      <c r="C27" s="271" t="str">
        <f>В!D23</f>
        <v>РЯБКО Ирина</v>
      </c>
      <c r="D27" s="115" t="str">
        <f>В!G23</f>
        <v>КМС</v>
      </c>
      <c r="E27" s="22"/>
      <c r="G27" s="201"/>
      <c r="H27" s="1119"/>
      <c r="I27" s="887"/>
      <c r="J27" s="105"/>
      <c r="K27" s="105"/>
      <c r="L27" s="250"/>
      <c r="M27" s="207"/>
      <c r="N27" s="118"/>
      <c r="T27" s="26"/>
      <c r="Y27" s="105"/>
      <c r="Z27" s="105"/>
      <c r="AA27" s="105"/>
      <c r="AB27" s="105"/>
    </row>
    <row r="28" spans="1:28" ht="30" customHeight="1">
      <c r="A28" s="267"/>
      <c r="B28" s="1048"/>
      <c r="C28" s="259" t="str">
        <f>В!I23</f>
        <v>Красноярский край</v>
      </c>
      <c r="D28" s="190" t="str">
        <f>В!H23</f>
        <v>07.10.2003</v>
      </c>
      <c r="G28" s="139"/>
      <c r="H28" s="207"/>
      <c r="I28" s="211"/>
      <c r="J28" s="105"/>
      <c r="K28" s="105"/>
      <c r="L28" s="139"/>
      <c r="M28" s="207"/>
      <c r="N28" s="211"/>
      <c r="T28" s="26"/>
      <c r="U28" s="105"/>
      <c r="V28" s="201"/>
      <c r="W28" s="1119">
        <v>0</v>
      </c>
      <c r="X28" s="887" t="str">
        <f>IF(W28&gt;0,INDEX(В!$D$11:$D$120,W28+(W28-1),1)," ")</f>
        <v xml:space="preserve"> </v>
      </c>
      <c r="Y28" s="291"/>
      <c r="Z28" s="105"/>
      <c r="AA28" s="105"/>
      <c r="AB28" s="105"/>
    </row>
    <row r="29" spans="1:28" ht="30" customHeight="1">
      <c r="A29" s="266"/>
      <c r="B29" s="1048">
        <v>8</v>
      </c>
      <c r="C29" s="271" t="str">
        <f>В!D25</f>
        <v>ДАРЖАА Алдынай</v>
      </c>
      <c r="D29" s="115" t="str">
        <f>В!G25</f>
        <v>КМС</v>
      </c>
      <c r="G29" s="139"/>
      <c r="H29" s="207"/>
      <c r="I29" s="211"/>
      <c r="J29" s="105"/>
      <c r="K29" s="105"/>
      <c r="L29" s="139"/>
      <c r="M29" s="207"/>
      <c r="N29" s="211"/>
      <c r="O29" s="105"/>
      <c r="P29" s="105"/>
      <c r="Q29" s="105"/>
      <c r="R29" s="105"/>
      <c r="S29" s="105"/>
      <c r="T29" s="26"/>
      <c r="U29" s="273"/>
      <c r="V29" s="201"/>
      <c r="W29" s="1119"/>
      <c r="X29" s="887"/>
      <c r="Y29" s="274"/>
      <c r="Z29" s="105"/>
      <c r="AA29" s="105"/>
      <c r="AB29" s="105"/>
    </row>
    <row r="30" spans="1:28" ht="30" customHeight="1">
      <c r="A30" s="267"/>
      <c r="B30" s="1048"/>
      <c r="C30" s="259" t="str">
        <f>В!I25</f>
        <v>Республика Тыва</v>
      </c>
      <c r="D30" s="190" t="str">
        <f>В!H25</f>
        <v>24.03.2000</v>
      </c>
      <c r="E30" s="25"/>
      <c r="F30" s="22"/>
      <c r="G30" s="201"/>
      <c r="H30" s="1119">
        <v>0</v>
      </c>
      <c r="I30" s="887" t="str">
        <f>IF(H30&gt;0,INDEX(В!$D$11:$D$120,H30+(H30-1),1)," ")</f>
        <v xml:space="preserve"> </v>
      </c>
      <c r="J30" s="105"/>
      <c r="T30" s="26"/>
      <c r="Y30" s="274"/>
      <c r="Z30" s="105"/>
      <c r="AA30" s="105"/>
      <c r="AB30" s="105"/>
    </row>
    <row r="31" spans="1:28" ht="30" customHeight="1">
      <c r="A31" s="230"/>
      <c r="B31" s="1048">
        <v>9</v>
      </c>
      <c r="C31" s="271" t="str">
        <f>В!D27</f>
        <v>САГАЛАКОВА Алена</v>
      </c>
      <c r="D31" s="115" t="str">
        <f>В!G27</f>
        <v>КМС</v>
      </c>
      <c r="E31" s="22"/>
      <c r="G31" s="201"/>
      <c r="H31" s="1119"/>
      <c r="I31" s="887"/>
      <c r="J31" s="25"/>
      <c r="T31" s="26"/>
      <c r="Y31" s="274"/>
      <c r="Z31" s="105"/>
      <c r="AA31" s="105"/>
      <c r="AB31" s="105"/>
    </row>
    <row r="32" spans="1:28" ht="30" customHeight="1">
      <c r="A32" s="267"/>
      <c r="B32" s="1048"/>
      <c r="C32" s="259" t="str">
        <f>В!I27</f>
        <v>Республика Хакасия</v>
      </c>
      <c r="D32" s="190" t="str">
        <f>В!H27</f>
        <v>24.04.2002</v>
      </c>
      <c r="G32" s="139"/>
      <c r="H32" s="207"/>
      <c r="I32" s="211"/>
      <c r="J32" s="26"/>
      <c r="K32" s="105"/>
      <c r="L32" s="201"/>
      <c r="M32" s="1119">
        <v>0</v>
      </c>
      <c r="N32" s="887" t="str">
        <f>IF(M32&gt;0,INDEX(В!$D$11:$D$120,M32+(M32-1),1)," ")</f>
        <v xml:space="preserve"> </v>
      </c>
      <c r="O32" s="288"/>
      <c r="P32" s="105"/>
      <c r="Q32" s="105"/>
      <c r="R32" s="105"/>
      <c r="S32" s="105"/>
      <c r="T32" s="26"/>
      <c r="Y32" s="274"/>
      <c r="Z32" s="105"/>
      <c r="AA32" s="105"/>
      <c r="AB32" s="105"/>
    </row>
    <row r="33" spans="1:28" ht="30" customHeight="1">
      <c r="A33" s="266"/>
      <c r="B33" s="1048">
        <v>10</v>
      </c>
      <c r="C33" s="271" t="str">
        <f>В!D29</f>
        <v>БУДЕГЕЧИ Снежана</v>
      </c>
      <c r="D33" s="115" t="str">
        <f>В!G29</f>
        <v>КМС</v>
      </c>
      <c r="G33" s="139"/>
      <c r="H33" s="207"/>
      <c r="I33" s="211"/>
      <c r="J33" s="274"/>
      <c r="K33" s="273"/>
      <c r="L33" s="201"/>
      <c r="M33" s="1119"/>
      <c r="N33" s="887"/>
      <c r="O33" s="273"/>
      <c r="P33" s="105"/>
      <c r="Q33" s="105"/>
      <c r="R33" s="105"/>
      <c r="S33" s="105"/>
      <c r="T33" s="26"/>
      <c r="Y33" s="274"/>
      <c r="Z33" s="105"/>
      <c r="AA33" s="109"/>
      <c r="AB33" s="109"/>
    </row>
    <row r="34" spans="1:28" ht="30" customHeight="1">
      <c r="A34" s="267"/>
      <c r="B34" s="1048"/>
      <c r="C34" s="259" t="str">
        <f>В!I29</f>
        <v>Республика Хакасия</v>
      </c>
      <c r="D34" s="190" t="str">
        <f>В!H29</f>
        <v>23.12.2004</v>
      </c>
      <c r="E34" s="25"/>
      <c r="F34" s="22"/>
      <c r="G34" s="201"/>
      <c r="H34" s="1119">
        <v>0</v>
      </c>
      <c r="I34" s="887" t="str">
        <f>IF(H34&gt;0,INDEX(В!$D$11:$D$120,H34+(H34-1),1)," ")</f>
        <v xml:space="preserve"> </v>
      </c>
      <c r="J34" s="276"/>
      <c r="K34" s="105"/>
      <c r="L34" s="139"/>
      <c r="M34" s="207"/>
      <c r="N34" s="211"/>
      <c r="O34" s="274"/>
      <c r="P34" s="105"/>
      <c r="Q34" s="139"/>
      <c r="R34" s="207"/>
      <c r="S34" s="211"/>
      <c r="T34" s="26"/>
      <c r="Y34" s="304"/>
      <c r="Z34" s="105"/>
      <c r="AA34" s="207"/>
      <c r="AB34" s="211"/>
    </row>
    <row r="35" spans="1:28" ht="30" customHeight="1">
      <c r="A35" s="266"/>
      <c r="B35" s="1048">
        <v>11</v>
      </c>
      <c r="C35" s="271" t="str">
        <f>В!D31</f>
        <v>АБРАМОВА Нина</v>
      </c>
      <c r="D35" s="115" t="str">
        <f>В!G31</f>
        <v>КМС</v>
      </c>
      <c r="E35" s="22"/>
      <c r="G35" s="201"/>
      <c r="H35" s="1119"/>
      <c r="I35" s="887"/>
      <c r="J35" s="105"/>
      <c r="L35" s="139"/>
      <c r="M35" s="207"/>
      <c r="N35" s="211"/>
      <c r="O35" s="274"/>
      <c r="P35" s="105"/>
      <c r="Q35" s="139"/>
      <c r="R35" s="207"/>
      <c r="S35" s="211"/>
      <c r="T35" s="26"/>
      <c r="Y35" s="274"/>
      <c r="Z35" s="105"/>
      <c r="AA35" s="207"/>
      <c r="AB35" s="211"/>
    </row>
    <row r="36" spans="1:28" ht="30" customHeight="1">
      <c r="A36" s="267"/>
      <c r="B36" s="1048"/>
      <c r="C36" s="259" t="str">
        <f>В!I31</f>
        <v>Республика Хакасия</v>
      </c>
      <c r="D36" s="190" t="str">
        <f>В!H31</f>
        <v>13.06.2001</v>
      </c>
      <c r="G36" s="139"/>
      <c r="H36" s="207"/>
      <c r="I36" s="211"/>
      <c r="J36" s="105"/>
      <c r="L36" s="139"/>
      <c r="M36" s="207"/>
      <c r="N36" s="211"/>
      <c r="O36" s="274"/>
      <c r="P36" s="291"/>
      <c r="Q36" s="201"/>
      <c r="R36" s="1119">
        <v>0</v>
      </c>
      <c r="S36" s="887" t="str">
        <f>IF(R36&gt;0,INDEX(В!$D$11:$D$120,R36+(R36-1),1)," ")</f>
        <v xml:space="preserve"> </v>
      </c>
      <c r="T36" s="34"/>
      <c r="Y36" s="274"/>
      <c r="Z36" s="105"/>
      <c r="AA36" s="105"/>
      <c r="AB36" s="105"/>
    </row>
    <row r="37" spans="1:28" ht="30" customHeight="1">
      <c r="A37" s="266"/>
      <c r="B37" s="1048">
        <v>12</v>
      </c>
      <c r="C37" s="263" t="str">
        <f>В!D33</f>
        <v>ЧЕПСАРАКОВА Валерия</v>
      </c>
      <c r="D37" s="115" t="str">
        <f>В!G33</f>
        <v>МСМК</v>
      </c>
      <c r="G37" s="139"/>
      <c r="H37" s="207"/>
      <c r="I37" s="211"/>
      <c r="J37" s="105"/>
      <c r="K37" s="105"/>
      <c r="L37" s="250"/>
      <c r="M37" s="207"/>
      <c r="N37" s="118"/>
      <c r="O37" s="274"/>
      <c r="P37" s="105"/>
      <c r="Q37" s="201"/>
      <c r="R37" s="1119"/>
      <c r="S37" s="887"/>
      <c r="Y37" s="274"/>
      <c r="Z37" s="105"/>
    </row>
    <row r="38" spans="1:28" ht="30" customHeight="1">
      <c r="A38" s="267"/>
      <c r="B38" s="1048"/>
      <c r="C38" s="259" t="str">
        <f>В!I33</f>
        <v>Республика Хакасия</v>
      </c>
      <c r="D38" s="190" t="str">
        <f>В!H33</f>
        <v>31.01.1989</v>
      </c>
      <c r="E38" s="25"/>
      <c r="F38" s="22"/>
      <c r="G38" s="201"/>
      <c r="H38" s="1119">
        <v>0</v>
      </c>
      <c r="I38" s="887" t="str">
        <f>IF(H38&gt;0,INDEX(В!$D$11:$D$120,H38+(H38-1),1)," ")</f>
        <v xml:space="preserve"> </v>
      </c>
      <c r="J38" s="105"/>
      <c r="K38" s="105"/>
      <c r="L38" s="139"/>
      <c r="M38" s="207"/>
      <c r="N38" s="211"/>
      <c r="O38" s="274"/>
      <c r="P38" s="105"/>
      <c r="Q38" s="105"/>
      <c r="R38" s="105"/>
      <c r="S38" s="164"/>
      <c r="Y38" s="304"/>
    </row>
    <row r="39" spans="1:28" ht="30" customHeight="1">
      <c r="A39" s="266"/>
      <c r="B39" s="1048">
        <v>13</v>
      </c>
      <c r="C39" s="271" t="str">
        <f>В!D35</f>
        <v>ФИО13</v>
      </c>
      <c r="D39" s="115" t="str">
        <f>В!G35</f>
        <v>р13</v>
      </c>
      <c r="E39" s="22"/>
      <c r="G39" s="201"/>
      <c r="H39" s="1119"/>
      <c r="I39" s="887"/>
      <c r="J39" s="25"/>
      <c r="K39" s="105"/>
      <c r="L39" s="250"/>
      <c r="M39" s="207"/>
      <c r="N39" s="118"/>
      <c r="O39" s="274"/>
      <c r="P39" s="105"/>
      <c r="Q39" s="105"/>
      <c r="R39" s="105"/>
      <c r="S39" s="164"/>
      <c r="Y39" s="26"/>
    </row>
    <row r="40" spans="1:28" ht="30" customHeight="1">
      <c r="A40" s="267"/>
      <c r="B40" s="1048"/>
      <c r="C40" s="259" t="str">
        <f>В!I35</f>
        <v>город13</v>
      </c>
      <c r="D40" s="190" t="str">
        <f>В!H35</f>
        <v>дата13</v>
      </c>
      <c r="G40" s="139"/>
      <c r="H40" s="207"/>
      <c r="I40" s="211"/>
      <c r="J40" s="26"/>
      <c r="K40" s="105"/>
      <c r="L40" s="201"/>
      <c r="M40" s="1119">
        <v>0</v>
      </c>
      <c r="N40" s="887" t="str">
        <f>IF(M40&gt;0,INDEX(В!$D$11:$D$120,M40+(M40-1),1)," ")</f>
        <v xml:space="preserve"> </v>
      </c>
      <c r="O40" s="276"/>
      <c r="P40" s="105"/>
      <c r="Q40" s="105"/>
      <c r="R40" s="105"/>
      <c r="S40" s="105"/>
      <c r="Y40" s="26"/>
    </row>
    <row r="41" spans="1:28" ht="30" customHeight="1">
      <c r="A41" s="266"/>
      <c r="B41" s="1048">
        <v>14</v>
      </c>
      <c r="C41" s="271" t="str">
        <f>В!D37</f>
        <v>ФИО14</v>
      </c>
      <c r="D41" s="115" t="str">
        <f>В!G37</f>
        <v>р14</v>
      </c>
      <c r="G41" s="139"/>
      <c r="H41" s="207"/>
      <c r="I41" s="211"/>
      <c r="J41" s="274"/>
      <c r="K41" s="273"/>
      <c r="L41" s="201"/>
      <c r="M41" s="1119"/>
      <c r="N41" s="887"/>
      <c r="O41" s="105"/>
      <c r="P41" s="105"/>
      <c r="Q41" s="83"/>
      <c r="R41" s="105"/>
      <c r="S41" s="164"/>
      <c r="Y41" s="26"/>
    </row>
    <row r="42" spans="1:28" ht="30" customHeight="1">
      <c r="A42" s="267"/>
      <c r="B42" s="1051"/>
      <c r="C42" s="258" t="str">
        <f>В!I37</f>
        <v>город14</v>
      </c>
      <c r="D42" s="244" t="str">
        <f>В!H37</f>
        <v>дата14</v>
      </c>
      <c r="E42" s="25"/>
      <c r="F42" s="22"/>
      <c r="G42" s="201"/>
      <c r="H42" s="1119">
        <v>0</v>
      </c>
      <c r="I42" s="887" t="str">
        <f>IF(H42&gt;0,INDEX(В!$D$11:$D$120,H42+(H42-1),1)," ")</f>
        <v xml:space="preserve"> </v>
      </c>
      <c r="J42" s="276"/>
      <c r="K42" s="105"/>
      <c r="L42" s="139"/>
      <c r="M42" s="207"/>
      <c r="N42" s="211"/>
      <c r="O42" s="288"/>
      <c r="P42" s="105"/>
      <c r="Q42" s="83"/>
      <c r="R42" s="105"/>
      <c r="S42" s="164"/>
      <c r="T42" s="105"/>
      <c r="U42" s="105"/>
      <c r="V42" s="250"/>
      <c r="W42" s="207"/>
      <c r="X42" s="211"/>
      <c r="Y42" s="274"/>
      <c r="Z42" s="105"/>
      <c r="AA42" s="105"/>
      <c r="AB42" s="105"/>
    </row>
    <row r="43" spans="1:28" ht="30" customHeight="1" thickBot="1">
      <c r="A43" s="266"/>
      <c r="B43" s="1051">
        <v>15</v>
      </c>
      <c r="C43" s="271" t="str">
        <f>В!D39</f>
        <v>ФИО15</v>
      </c>
      <c r="D43" s="115" t="str">
        <f>В!G39</f>
        <v>р15</v>
      </c>
      <c r="E43" s="22"/>
      <c r="G43" s="201"/>
      <c r="H43" s="1119"/>
      <c r="I43" s="887"/>
      <c r="J43" s="105"/>
      <c r="L43" s="139"/>
      <c r="M43" s="207"/>
      <c r="N43" s="211"/>
      <c r="O43" s="105"/>
      <c r="P43" s="105"/>
      <c r="Q43" s="83"/>
      <c r="R43" s="105"/>
      <c r="S43" s="164"/>
      <c r="T43" s="105"/>
      <c r="U43" s="105"/>
      <c r="V43" s="105"/>
      <c r="W43" s="105"/>
      <c r="X43" s="164"/>
      <c r="Y43" s="274"/>
      <c r="AA43" s="900" t="s">
        <v>204</v>
      </c>
      <c r="AB43" s="900"/>
    </row>
    <row r="44" spans="1:28" ht="30" customHeight="1">
      <c r="A44" s="267"/>
      <c r="B44" s="1047"/>
      <c r="C44" s="259" t="str">
        <f>В!I39</f>
        <v>город15</v>
      </c>
      <c r="D44" s="190" t="str">
        <f>В!H39</f>
        <v>дата15</v>
      </c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1"/>
      <c r="T44" s="221"/>
      <c r="U44" s="221"/>
      <c r="V44" s="221"/>
      <c r="W44" s="221"/>
      <c r="X44" s="221"/>
      <c r="Y44" s="306"/>
      <c r="Z44" s="290"/>
      <c r="AA44" s="1137">
        <v>0</v>
      </c>
      <c r="AB44" s="1139" t="str">
        <f>IF(AA44&gt;0,INDEX(В!$D$11:$D$120,AA44+(AA44-1),1)," ")</f>
        <v xml:space="preserve"> </v>
      </c>
    </row>
    <row r="45" spans="1:28" ht="30" customHeight="1" thickBot="1">
      <c r="A45" s="197"/>
      <c r="B45" s="1048">
        <v>16</v>
      </c>
      <c r="C45" s="271" t="str">
        <f>В!D41</f>
        <v>ФИО16</v>
      </c>
      <c r="D45" s="115" t="str">
        <f>В!G41</f>
        <v>р16</v>
      </c>
      <c r="G45" s="139"/>
      <c r="H45" s="207"/>
      <c r="I45" s="211"/>
      <c r="J45" s="105"/>
      <c r="K45" s="105"/>
      <c r="L45" s="250"/>
      <c r="M45" s="207"/>
      <c r="N45" s="118"/>
      <c r="O45" s="105"/>
      <c r="P45" s="105"/>
      <c r="Q45" s="139"/>
      <c r="R45" s="207"/>
      <c r="S45" s="211"/>
      <c r="T45" s="105"/>
      <c r="U45" s="105"/>
      <c r="V45" s="250"/>
      <c r="W45" s="207"/>
      <c r="X45" s="211"/>
      <c r="Y45" s="274"/>
      <c r="Z45" s="105"/>
      <c r="AA45" s="1138"/>
      <c r="AB45" s="1140"/>
    </row>
    <row r="46" spans="1:28" ht="30" customHeight="1">
      <c r="A46" s="184"/>
      <c r="B46" s="1048"/>
      <c r="C46" s="259" t="str">
        <f>В!I41</f>
        <v>город16</v>
      </c>
      <c r="D46" s="190" t="str">
        <f>В!H41</f>
        <v>дата16</v>
      </c>
      <c r="E46" s="25"/>
      <c r="F46" s="22"/>
      <c r="G46" s="201"/>
      <c r="H46" s="1119">
        <v>8</v>
      </c>
      <c r="I46" s="887" t="str">
        <f>IF(H46&gt;0,INDEX(В!$D$11:$D$120,H46+(H46-1),1)," ")</f>
        <v>ДАРЖАА Алдынай</v>
      </c>
      <c r="J46" s="105"/>
      <c r="Y46" s="26"/>
      <c r="Z46" s="105"/>
      <c r="AA46" s="105"/>
      <c r="AB46" s="105"/>
    </row>
    <row r="47" spans="1:28" ht="30" customHeight="1">
      <c r="A47" s="196"/>
      <c r="B47" s="1047">
        <v>17</v>
      </c>
      <c r="C47" s="263" t="str">
        <f>В!D43</f>
        <v>ФИО17</v>
      </c>
      <c r="D47" s="131" t="str">
        <f>В!G43</f>
        <v>р17</v>
      </c>
      <c r="E47" s="22"/>
      <c r="G47" s="201"/>
      <c r="H47" s="1119"/>
      <c r="I47" s="887"/>
      <c r="J47" s="25"/>
      <c r="Y47" s="26"/>
      <c r="Z47" s="105"/>
      <c r="AA47" s="105"/>
      <c r="AB47" s="105"/>
    </row>
    <row r="48" spans="1:28" ht="30" customHeight="1">
      <c r="A48" s="184"/>
      <c r="B48" s="1048"/>
      <c r="C48" s="259" t="str">
        <f>В!I43</f>
        <v>город17</v>
      </c>
      <c r="D48" s="190" t="str">
        <f>В!H43</f>
        <v>дата17</v>
      </c>
      <c r="G48" s="139"/>
      <c r="H48" s="207"/>
      <c r="I48" s="211"/>
      <c r="J48" s="26"/>
      <c r="K48" s="105"/>
      <c r="L48" s="201"/>
      <c r="M48" s="1119">
        <v>5</v>
      </c>
      <c r="N48" s="887" t="str">
        <f>IF(M48&gt;0,INDEX(В!$D$11:$D$120,M48+(M48-1),1)," ")</f>
        <v>ТЮМЕРЕКОВА Мария</v>
      </c>
      <c r="O48" s="288"/>
      <c r="P48" s="105"/>
      <c r="Q48" s="105"/>
      <c r="R48" s="105"/>
      <c r="S48" s="105"/>
      <c r="T48" s="105"/>
      <c r="U48" s="105"/>
      <c r="V48" s="250"/>
      <c r="W48" s="207"/>
      <c r="X48" s="211"/>
      <c r="Y48" s="274"/>
      <c r="Z48" s="105"/>
      <c r="AA48" s="105"/>
      <c r="AB48" s="105"/>
    </row>
    <row r="49" spans="1:28" ht="30" customHeight="1">
      <c r="A49" s="197"/>
      <c r="B49" s="1048">
        <v>18</v>
      </c>
      <c r="C49" s="263" t="str">
        <f>В!D45</f>
        <v>ФИО18</v>
      </c>
      <c r="D49" s="131" t="str">
        <f>В!G45</f>
        <v>р18</v>
      </c>
      <c r="G49" s="139"/>
      <c r="H49" s="207"/>
      <c r="I49" s="211"/>
      <c r="J49" s="274"/>
      <c r="K49" s="273"/>
      <c r="L49" s="201"/>
      <c r="M49" s="1119"/>
      <c r="N49" s="887"/>
      <c r="O49" s="273"/>
      <c r="P49" s="105"/>
      <c r="Q49" s="105"/>
      <c r="R49" s="105"/>
      <c r="S49" s="105"/>
      <c r="T49" s="105"/>
      <c r="U49" s="105"/>
      <c r="V49" s="250"/>
      <c r="W49" s="207"/>
      <c r="X49" s="211"/>
      <c r="Y49" s="274"/>
      <c r="Z49" s="105"/>
      <c r="AA49" s="105"/>
      <c r="AB49" s="105"/>
    </row>
    <row r="50" spans="1:28" ht="30" customHeight="1">
      <c r="A50" s="184"/>
      <c r="B50" s="1048"/>
      <c r="C50" s="259" t="str">
        <f>В!I45</f>
        <v>город18</v>
      </c>
      <c r="D50" s="190" t="str">
        <f>В!H45</f>
        <v>дата18</v>
      </c>
      <c r="E50" s="25"/>
      <c r="F50" s="22"/>
      <c r="G50" s="201"/>
      <c r="H50" s="1119">
        <v>0</v>
      </c>
      <c r="I50" s="887" t="str">
        <f>IF(H50&gt;0,INDEX(В!$D$11:$D$120,H50+(H50-1),1)," ")</f>
        <v xml:space="preserve"> </v>
      </c>
      <c r="J50" s="276"/>
      <c r="K50" s="105"/>
      <c r="L50" s="139"/>
      <c r="M50" s="207"/>
      <c r="N50" s="211"/>
      <c r="O50" s="274"/>
      <c r="P50" s="105"/>
      <c r="Q50" s="139"/>
      <c r="R50" s="207"/>
      <c r="S50" s="211"/>
      <c r="T50" s="105"/>
      <c r="U50" s="105"/>
      <c r="V50" s="250"/>
      <c r="W50" s="207"/>
      <c r="X50" s="211"/>
      <c r="Y50" s="274"/>
      <c r="Z50" s="105"/>
      <c r="AA50" s="105"/>
      <c r="AB50" s="105"/>
    </row>
    <row r="51" spans="1:28" ht="30" customHeight="1">
      <c r="A51" s="197"/>
      <c r="B51" s="1048">
        <v>19</v>
      </c>
      <c r="C51" s="263" t="str">
        <f>В!D47</f>
        <v>ФИО19</v>
      </c>
      <c r="D51" s="131" t="str">
        <f>В!G47</f>
        <v>р19</v>
      </c>
      <c r="E51" s="22"/>
      <c r="G51" s="201"/>
      <c r="H51" s="1119"/>
      <c r="I51" s="887"/>
      <c r="J51" s="105"/>
      <c r="L51" s="139"/>
      <c r="M51" s="207"/>
      <c r="N51" s="211"/>
      <c r="O51" s="274"/>
      <c r="P51" s="105"/>
      <c r="Q51" s="139"/>
      <c r="R51" s="207"/>
      <c r="S51" s="211"/>
      <c r="T51" s="105"/>
      <c r="U51" s="105"/>
      <c r="V51" s="250"/>
      <c r="W51" s="207"/>
      <c r="X51" s="211"/>
      <c r="Y51" s="274"/>
      <c r="Z51" s="105"/>
      <c r="AA51" s="105"/>
      <c r="AB51" s="105"/>
    </row>
    <row r="52" spans="1:28" ht="30" customHeight="1">
      <c r="A52" s="184"/>
      <c r="B52" s="1048"/>
      <c r="C52" s="259" t="str">
        <f>В!I47</f>
        <v>город19</v>
      </c>
      <c r="D52" s="190" t="str">
        <f>В!H47</f>
        <v>дата19</v>
      </c>
      <c r="G52" s="139"/>
      <c r="H52" s="207"/>
      <c r="I52" s="211"/>
      <c r="J52" s="105"/>
      <c r="L52" s="139"/>
      <c r="M52" s="207"/>
      <c r="N52" s="211"/>
      <c r="O52" s="274"/>
      <c r="P52" s="291"/>
      <c r="Q52" s="201"/>
      <c r="R52" s="1119">
        <v>0</v>
      </c>
      <c r="S52" s="887" t="str">
        <f>IF(R52&gt;0,INDEX(В!$D$11:$D$120,R52+(R52-1),1)," ")</f>
        <v xml:space="preserve"> </v>
      </c>
      <c r="T52" s="105"/>
      <c r="U52" s="105"/>
      <c r="V52" s="250"/>
      <c r="W52" s="207"/>
      <c r="X52" s="211"/>
      <c r="Y52" s="274"/>
      <c r="Z52" s="105"/>
      <c r="AA52" s="105"/>
      <c r="AB52" s="105"/>
    </row>
    <row r="53" spans="1:28" ht="30" customHeight="1">
      <c r="A53" s="197"/>
      <c r="B53" s="1048">
        <v>20</v>
      </c>
      <c r="C53" s="263" t="str">
        <f>В!D49</f>
        <v>ФИО20</v>
      </c>
      <c r="D53" s="131" t="str">
        <f>В!G49</f>
        <v>р20</v>
      </c>
      <c r="G53" s="139"/>
      <c r="H53" s="207"/>
      <c r="I53" s="211"/>
      <c r="J53" s="105"/>
      <c r="K53" s="105"/>
      <c r="L53" s="250"/>
      <c r="M53" s="207"/>
      <c r="N53" s="118"/>
      <c r="O53" s="274"/>
      <c r="P53" s="105"/>
      <c r="Q53" s="201"/>
      <c r="R53" s="1119"/>
      <c r="S53" s="887"/>
      <c r="T53" s="273"/>
      <c r="U53" s="105"/>
      <c r="V53" s="250"/>
      <c r="W53" s="207"/>
      <c r="X53" s="211"/>
      <c r="Y53" s="274"/>
      <c r="Z53" s="105"/>
      <c r="AA53" s="105"/>
      <c r="AB53" s="105"/>
    </row>
    <row r="54" spans="1:28" ht="30" customHeight="1">
      <c r="A54" s="184"/>
      <c r="B54" s="1048"/>
      <c r="C54" s="259" t="str">
        <f>В!I49</f>
        <v>город20</v>
      </c>
      <c r="D54" s="190" t="str">
        <f>В!H49</f>
        <v>дата20</v>
      </c>
      <c r="E54" s="25"/>
      <c r="F54" s="22"/>
      <c r="G54" s="201"/>
      <c r="H54" s="1119">
        <v>0</v>
      </c>
      <c r="I54" s="887" t="str">
        <f>IF(H54&gt;0,INDEX(В!$D$11:$D$120,H54+(H54-1),1)," ")</f>
        <v xml:space="preserve"> </v>
      </c>
      <c r="J54" s="105"/>
      <c r="K54" s="105"/>
      <c r="L54" s="139"/>
      <c r="M54" s="207"/>
      <c r="N54" s="211"/>
      <c r="O54" s="274"/>
      <c r="P54" s="105"/>
      <c r="Q54" s="105"/>
      <c r="R54" s="105"/>
      <c r="S54" s="164"/>
      <c r="T54" s="274"/>
      <c r="U54" s="105"/>
      <c r="V54" s="139"/>
      <c r="W54" s="207"/>
      <c r="X54" s="211"/>
      <c r="Y54" s="274"/>
      <c r="Z54" s="105"/>
      <c r="AA54" s="105"/>
      <c r="AB54" s="105"/>
    </row>
    <row r="55" spans="1:28" ht="30" customHeight="1">
      <c r="A55" s="197"/>
      <c r="B55" s="1048">
        <v>21</v>
      </c>
      <c r="C55" s="263" t="str">
        <f>В!D51</f>
        <v>ФИО21</v>
      </c>
      <c r="D55" s="131" t="str">
        <f>В!G51</f>
        <v>р21</v>
      </c>
      <c r="E55" s="22"/>
      <c r="G55" s="201"/>
      <c r="H55" s="1119"/>
      <c r="I55" s="887"/>
      <c r="J55" s="25"/>
      <c r="K55" s="105"/>
      <c r="L55" s="250"/>
      <c r="M55" s="207"/>
      <c r="N55" s="118"/>
      <c r="O55" s="274"/>
      <c r="P55" s="105"/>
      <c r="Q55" s="105"/>
      <c r="R55" s="105"/>
      <c r="S55" s="164"/>
      <c r="T55" s="274"/>
      <c r="U55" s="105"/>
      <c r="V55" s="139"/>
      <c r="W55" s="207"/>
      <c r="X55" s="211"/>
      <c r="Y55" s="274"/>
      <c r="Z55" s="105"/>
      <c r="AA55" s="105"/>
      <c r="AB55" s="105"/>
    </row>
    <row r="56" spans="1:28" ht="30" customHeight="1">
      <c r="A56" s="184"/>
      <c r="B56" s="1048"/>
      <c r="C56" s="259" t="str">
        <f>В!I51</f>
        <v>город21</v>
      </c>
      <c r="D56" s="190" t="str">
        <f>В!H51</f>
        <v>дата21</v>
      </c>
      <c r="G56" s="139"/>
      <c r="H56" s="207"/>
      <c r="I56" s="211"/>
      <c r="J56" s="26"/>
      <c r="K56" s="105"/>
      <c r="L56" s="201"/>
      <c r="M56" s="1119">
        <v>0</v>
      </c>
      <c r="N56" s="887" t="str">
        <f>IF(M56&gt;0,INDEX(В!$D$11:$D$120,M56+(M56-1),1)," ")</f>
        <v xml:space="preserve"> </v>
      </c>
      <c r="O56" s="276"/>
      <c r="P56" s="105"/>
      <c r="Q56" s="105"/>
      <c r="R56" s="105"/>
      <c r="S56" s="105"/>
      <c r="T56" s="274"/>
      <c r="U56" s="105"/>
      <c r="V56" s="105"/>
      <c r="W56" s="105"/>
      <c r="X56" s="105"/>
      <c r="Y56" s="274"/>
      <c r="Z56" s="105"/>
      <c r="AA56" s="105"/>
      <c r="AB56" s="105"/>
    </row>
    <row r="57" spans="1:28" ht="30" customHeight="1">
      <c r="A57" s="197"/>
      <c r="B57" s="1048">
        <v>22</v>
      </c>
      <c r="C57" s="263" t="str">
        <f>В!D53</f>
        <v>ФИО22</v>
      </c>
      <c r="D57" s="131" t="str">
        <f>В!G53</f>
        <v>р22</v>
      </c>
      <c r="G57" s="139"/>
      <c r="H57" s="207"/>
      <c r="I57" s="211"/>
      <c r="J57" s="274"/>
      <c r="K57" s="273"/>
      <c r="L57" s="201"/>
      <c r="M57" s="1119"/>
      <c r="N57" s="887"/>
      <c r="O57" s="105"/>
      <c r="P57" s="105"/>
      <c r="Q57" s="83"/>
      <c r="R57" s="105"/>
      <c r="S57" s="164"/>
      <c r="T57" s="274"/>
      <c r="U57" s="105"/>
      <c r="V57" s="105"/>
      <c r="W57" s="105"/>
      <c r="X57" s="105"/>
      <c r="Y57" s="274"/>
      <c r="Z57" s="105"/>
      <c r="AA57" s="105"/>
      <c r="AB57" s="105"/>
    </row>
    <row r="58" spans="1:28" ht="30" customHeight="1">
      <c r="A58" s="184"/>
      <c r="B58" s="1048"/>
      <c r="C58" s="259" t="str">
        <f>В!I53</f>
        <v>город22</v>
      </c>
      <c r="D58" s="190" t="str">
        <f>В!H53</f>
        <v>дата22</v>
      </c>
      <c r="E58" s="25"/>
      <c r="F58" s="22"/>
      <c r="G58" s="201"/>
      <c r="H58" s="1119">
        <v>0</v>
      </c>
      <c r="I58" s="887" t="str">
        <f>IF(H58&gt;0,INDEX(В!$D$11:$D$120,H58+(H58-1),1)," ")</f>
        <v xml:space="preserve"> </v>
      </c>
      <c r="J58" s="276"/>
      <c r="K58" s="105"/>
      <c r="L58" s="139"/>
      <c r="M58" s="207"/>
      <c r="N58" s="211"/>
      <c r="O58" s="288"/>
      <c r="P58" s="105"/>
      <c r="Q58" s="83"/>
      <c r="R58" s="105"/>
      <c r="S58" s="164"/>
      <c r="T58" s="274"/>
      <c r="U58" s="105"/>
      <c r="V58" s="139"/>
      <c r="W58" s="207"/>
      <c r="X58" s="211"/>
      <c r="Y58" s="274"/>
      <c r="Z58" s="105"/>
      <c r="AA58" s="105"/>
      <c r="AB58" s="105"/>
    </row>
    <row r="59" spans="1:28" ht="30" customHeight="1">
      <c r="A59" s="197"/>
      <c r="B59" s="1048">
        <v>23</v>
      </c>
      <c r="C59" s="263" t="str">
        <f>В!D55</f>
        <v>ФИО23</v>
      </c>
      <c r="D59" s="131" t="str">
        <f>В!G55</f>
        <v>р23</v>
      </c>
      <c r="E59" s="22"/>
      <c r="G59" s="201"/>
      <c r="H59" s="1119"/>
      <c r="I59" s="887"/>
      <c r="J59" s="105"/>
      <c r="L59" s="139"/>
      <c r="M59" s="207"/>
      <c r="N59" s="211"/>
      <c r="O59" s="105"/>
      <c r="P59" s="105"/>
      <c r="Q59" s="83"/>
      <c r="R59" s="105"/>
      <c r="S59" s="164"/>
      <c r="T59" s="274"/>
      <c r="U59" s="105"/>
      <c r="V59" s="139"/>
      <c r="W59" s="207"/>
      <c r="X59" s="211"/>
      <c r="Y59" s="274"/>
      <c r="Z59" s="105"/>
      <c r="AA59" s="105"/>
      <c r="AB59" s="105"/>
    </row>
    <row r="60" spans="1:28" ht="30" customHeight="1">
      <c r="A60" s="184"/>
      <c r="B60" s="1048"/>
      <c r="C60" s="259" t="str">
        <f>В!I55</f>
        <v>город23</v>
      </c>
      <c r="D60" s="190" t="str">
        <f>В!H55</f>
        <v>дата23</v>
      </c>
      <c r="G60" s="139"/>
      <c r="H60" s="207"/>
      <c r="I60" s="211"/>
      <c r="J60" s="105"/>
      <c r="L60" s="139"/>
      <c r="M60" s="207"/>
      <c r="N60" s="211"/>
      <c r="O60" s="105"/>
      <c r="P60" s="105"/>
      <c r="Q60" s="139"/>
      <c r="R60" s="207"/>
      <c r="S60" s="211"/>
      <c r="T60" s="274"/>
      <c r="U60" s="21"/>
      <c r="V60" s="201"/>
      <c r="W60" s="1119">
        <v>0</v>
      </c>
      <c r="X60" s="887" t="str">
        <f>IF(W60&gt;0,INDEX(В!$D$11:$D$120,W60+(W60-1),1)," ")</f>
        <v xml:space="preserve"> </v>
      </c>
      <c r="Y60" s="276"/>
      <c r="Z60" s="105"/>
      <c r="AA60" s="105"/>
      <c r="AB60" s="105"/>
    </row>
    <row r="61" spans="1:28" ht="30" customHeight="1">
      <c r="A61" s="197"/>
      <c r="B61" s="1048">
        <v>24</v>
      </c>
      <c r="C61" s="263" t="str">
        <f>В!D57</f>
        <v>ФИО24</v>
      </c>
      <c r="D61" s="131" t="str">
        <f>В!G57</f>
        <v>р24</v>
      </c>
      <c r="G61" s="139"/>
      <c r="H61" s="207"/>
      <c r="I61" s="211"/>
      <c r="J61" s="105"/>
      <c r="K61" s="105"/>
      <c r="L61" s="250"/>
      <c r="M61" s="207"/>
      <c r="N61" s="118"/>
      <c r="O61" s="105"/>
      <c r="P61" s="105"/>
      <c r="Q61" s="139"/>
      <c r="R61" s="207"/>
      <c r="S61" s="211"/>
      <c r="T61" s="274"/>
      <c r="V61" s="201"/>
      <c r="W61" s="1119"/>
      <c r="X61" s="887"/>
      <c r="Y61" s="105"/>
      <c r="Z61" s="105"/>
      <c r="AA61" s="105"/>
      <c r="AB61" s="105"/>
    </row>
    <row r="62" spans="1:28" ht="30" customHeight="1">
      <c r="A62" s="184"/>
      <c r="B62" s="1048"/>
      <c r="C62" s="259" t="str">
        <f>В!I57</f>
        <v>город24</v>
      </c>
      <c r="D62" s="190" t="str">
        <f>В!H57</f>
        <v>дата24</v>
      </c>
      <c r="E62" s="25"/>
      <c r="F62" s="22"/>
      <c r="G62" s="201"/>
      <c r="H62" s="1119">
        <v>0</v>
      </c>
      <c r="I62" s="887" t="str">
        <f>IF(H62&gt;0,INDEX(В!$D$11:$D$120,H62+(H62-1),1)," ")</f>
        <v xml:space="preserve"> </v>
      </c>
      <c r="J62" s="105"/>
      <c r="K62" s="105"/>
      <c r="L62" s="139"/>
      <c r="M62" s="207"/>
      <c r="N62" s="211"/>
      <c r="O62" s="105"/>
      <c r="P62" s="105"/>
      <c r="Q62" s="139"/>
      <c r="R62" s="207"/>
      <c r="S62" s="211"/>
      <c r="T62" s="274"/>
      <c r="U62" s="105"/>
      <c r="V62" s="105"/>
      <c r="W62" s="105"/>
      <c r="X62" s="105"/>
      <c r="Y62" s="105"/>
      <c r="Z62" s="105"/>
      <c r="AA62" s="105"/>
      <c r="AB62" s="105"/>
    </row>
    <row r="63" spans="1:28" ht="30" customHeight="1">
      <c r="A63" s="197"/>
      <c r="B63" s="1048">
        <v>25</v>
      </c>
      <c r="C63" s="263" t="str">
        <f>В!D59</f>
        <v>ФИО25</v>
      </c>
      <c r="D63" s="131" t="str">
        <f>В!G59</f>
        <v>р25</v>
      </c>
      <c r="E63" s="22"/>
      <c r="G63" s="201"/>
      <c r="H63" s="1119"/>
      <c r="I63" s="887"/>
      <c r="J63" s="25"/>
      <c r="K63" s="105"/>
      <c r="L63" s="250"/>
      <c r="M63" s="207"/>
      <c r="N63" s="118"/>
      <c r="O63" s="105"/>
      <c r="P63" s="105"/>
      <c r="Q63" s="105"/>
      <c r="R63" s="105"/>
      <c r="S63" s="105"/>
      <c r="T63" s="274"/>
      <c r="U63" s="105"/>
      <c r="V63" s="105"/>
      <c r="W63" s="105"/>
      <c r="X63" s="105"/>
      <c r="Y63" s="105"/>
      <c r="Z63" s="105"/>
      <c r="AA63" s="105"/>
      <c r="AB63" s="105"/>
    </row>
    <row r="64" spans="1:28" ht="30" customHeight="1">
      <c r="A64" s="184"/>
      <c r="B64" s="1048"/>
      <c r="C64" s="259" t="str">
        <f>В!I59</f>
        <v>город25</v>
      </c>
      <c r="D64" s="190" t="str">
        <f>В!H59</f>
        <v>дата25</v>
      </c>
      <c r="G64" s="139"/>
      <c r="H64" s="207"/>
      <c r="I64" s="211"/>
      <c r="J64" s="26"/>
      <c r="K64" s="105"/>
      <c r="L64" s="201"/>
      <c r="M64" s="1119">
        <v>0</v>
      </c>
      <c r="N64" s="887" t="str">
        <f>IF(M64&gt;0,INDEX(В!$D$11:$D$120,M64+(M64-1),1)," ")</f>
        <v xml:space="preserve"> </v>
      </c>
      <c r="O64" s="288"/>
      <c r="P64" s="105"/>
      <c r="Q64" s="105"/>
      <c r="R64" s="105"/>
      <c r="S64" s="105"/>
      <c r="T64" s="274"/>
      <c r="U64" s="105"/>
      <c r="V64" s="105"/>
      <c r="W64" s="105"/>
      <c r="X64" s="105"/>
      <c r="Y64" s="105"/>
      <c r="Z64" s="105"/>
      <c r="AA64" s="105"/>
      <c r="AB64" s="105"/>
    </row>
    <row r="65" spans="1:28" ht="30" customHeight="1">
      <c r="A65" s="197"/>
      <c r="B65" s="1048">
        <v>26</v>
      </c>
      <c r="C65" s="263" t="str">
        <f>В!D61</f>
        <v>ФИО26</v>
      </c>
      <c r="D65" s="131" t="str">
        <f>В!G61</f>
        <v>р26</v>
      </c>
      <c r="G65" s="139"/>
      <c r="H65" s="207"/>
      <c r="I65" s="211"/>
      <c r="J65" s="274"/>
      <c r="K65" s="273"/>
      <c r="L65" s="201"/>
      <c r="M65" s="1119"/>
      <c r="N65" s="887"/>
      <c r="O65" s="273"/>
      <c r="P65" s="105"/>
      <c r="Q65" s="105"/>
      <c r="R65" s="105"/>
      <c r="S65" s="105"/>
      <c r="T65" s="274"/>
      <c r="U65" s="105"/>
      <c r="V65" s="105"/>
      <c r="W65" s="105"/>
      <c r="X65" s="105"/>
      <c r="Y65" s="105"/>
      <c r="Z65" s="105"/>
      <c r="AA65" s="105"/>
      <c r="AB65" s="105"/>
    </row>
    <row r="66" spans="1:28" ht="30" customHeight="1">
      <c r="A66" s="184"/>
      <c r="B66" s="1048"/>
      <c r="C66" s="259" t="str">
        <f>В!I61</f>
        <v>город26</v>
      </c>
      <c r="D66" s="190" t="str">
        <f>В!H61</f>
        <v>дата26</v>
      </c>
      <c r="E66" s="25"/>
      <c r="F66" s="22"/>
      <c r="G66" s="201"/>
      <c r="H66" s="1119">
        <v>0</v>
      </c>
      <c r="I66" s="887" t="str">
        <f>IF(H66&gt;0,INDEX(В!$D$11:$D$120,H66+(H66-1),1)," ")</f>
        <v xml:space="preserve"> </v>
      </c>
      <c r="J66" s="276"/>
      <c r="K66" s="105"/>
      <c r="L66" s="139"/>
      <c r="M66" s="207"/>
      <c r="N66" s="211"/>
      <c r="O66" s="274"/>
      <c r="P66" s="105"/>
      <c r="Q66" s="139"/>
      <c r="R66" s="207"/>
      <c r="S66" s="211"/>
      <c r="T66" s="274"/>
      <c r="U66" s="105"/>
      <c r="V66" s="105"/>
      <c r="W66" s="105"/>
      <c r="X66" s="105"/>
      <c r="Y66" s="105"/>
    </row>
    <row r="67" spans="1:28" ht="30" customHeight="1">
      <c r="A67" s="197"/>
      <c r="B67" s="1048">
        <v>27</v>
      </c>
      <c r="C67" s="263" t="str">
        <f>В!D63</f>
        <v>ФИО27</v>
      </c>
      <c r="D67" s="131" t="str">
        <f>В!G63</f>
        <v>р27</v>
      </c>
      <c r="E67" s="22"/>
      <c r="G67" s="201"/>
      <c r="H67" s="1119"/>
      <c r="I67" s="887"/>
      <c r="J67" s="105"/>
      <c r="L67" s="139"/>
      <c r="M67" s="207"/>
      <c r="N67" s="211"/>
      <c r="O67" s="274"/>
      <c r="P67" s="105"/>
      <c r="Q67" s="139"/>
      <c r="R67" s="207"/>
      <c r="S67" s="211"/>
      <c r="T67" s="276"/>
      <c r="U67" s="105"/>
      <c r="V67" s="105"/>
      <c r="W67" s="105"/>
      <c r="X67" s="105"/>
      <c r="Y67" s="105"/>
      <c r="Z67" s="105"/>
      <c r="AA67" s="105"/>
      <c r="AB67" s="105"/>
    </row>
    <row r="68" spans="1:28" ht="30" customHeight="1">
      <c r="A68" s="184"/>
      <c r="B68" s="1048"/>
      <c r="C68" s="259" t="str">
        <f>В!I63</f>
        <v>город27</v>
      </c>
      <c r="D68" s="190" t="str">
        <f>В!H63</f>
        <v>дата27</v>
      </c>
      <c r="G68" s="139"/>
      <c r="H68" s="207"/>
      <c r="I68" s="211"/>
      <c r="J68" s="105"/>
      <c r="L68" s="20"/>
      <c r="M68" s="207"/>
      <c r="N68" s="118"/>
      <c r="O68" s="274"/>
      <c r="P68" s="291"/>
      <c r="Q68" s="201"/>
      <c r="R68" s="1119">
        <v>0</v>
      </c>
      <c r="S68" s="887" t="str">
        <f>IF(R68&gt;0,INDEX(В!$D$11:$D$120,R68+(R68-1),1)," ")</f>
        <v xml:space="preserve"> </v>
      </c>
      <c r="T68" s="105"/>
      <c r="U68" s="105"/>
      <c r="V68" s="105"/>
      <c r="W68" s="105"/>
      <c r="X68" s="105"/>
      <c r="Y68" s="105"/>
      <c r="Z68" s="105"/>
      <c r="AA68" s="105"/>
      <c r="AB68" s="105"/>
    </row>
    <row r="69" spans="1:28" ht="30" customHeight="1">
      <c r="A69" s="197"/>
      <c r="B69" s="1048">
        <v>28</v>
      </c>
      <c r="C69" s="263" t="str">
        <f>В!D65</f>
        <v>ФИО28</v>
      </c>
      <c r="D69" s="131" t="str">
        <f>В!G65</f>
        <v>р28</v>
      </c>
      <c r="G69" s="139"/>
      <c r="H69" s="207"/>
      <c r="I69" s="211"/>
      <c r="J69" s="105"/>
      <c r="K69" s="105"/>
      <c r="L69" s="250"/>
      <c r="M69" s="207"/>
      <c r="N69" s="118"/>
      <c r="O69" s="274"/>
      <c r="P69" s="105"/>
      <c r="Q69" s="201"/>
      <c r="R69" s="1119"/>
      <c r="S69" s="887"/>
      <c r="T69" s="105"/>
      <c r="U69" s="105"/>
      <c r="V69" s="105"/>
      <c r="W69" s="105"/>
      <c r="X69" s="105"/>
      <c r="Y69" s="105"/>
      <c r="Z69" s="105"/>
      <c r="AA69" s="105"/>
      <c r="AB69" s="105"/>
    </row>
    <row r="70" spans="1:28" ht="30" customHeight="1">
      <c r="A70" s="184"/>
      <c r="B70" s="1048"/>
      <c r="C70" s="259" t="str">
        <f>В!I65</f>
        <v>город28</v>
      </c>
      <c r="D70" s="190" t="str">
        <f>В!H65</f>
        <v>дата28</v>
      </c>
      <c r="E70" s="25"/>
      <c r="F70" s="22"/>
      <c r="G70" s="201"/>
      <c r="H70" s="1119">
        <v>0</v>
      </c>
      <c r="I70" s="887" t="str">
        <f>IF(H70&gt;0,INDEX(В!$D$11:$D$120,H70+(H70-1),1)," ")</f>
        <v xml:space="preserve"> </v>
      </c>
      <c r="J70" s="105"/>
      <c r="K70" s="105"/>
      <c r="L70" s="139"/>
      <c r="M70" s="207"/>
      <c r="N70" s="211"/>
      <c r="O70" s="274"/>
      <c r="P70" s="105"/>
      <c r="Q70" s="105"/>
      <c r="R70" s="105"/>
      <c r="S70" s="164"/>
    </row>
    <row r="71" spans="1:28" ht="30" customHeight="1">
      <c r="A71" s="197"/>
      <c r="B71" s="1048">
        <v>29</v>
      </c>
      <c r="C71" s="263" t="str">
        <f>В!D67</f>
        <v>ФИО29</v>
      </c>
      <c r="D71" s="131" t="str">
        <f>В!G67</f>
        <v>р29</v>
      </c>
      <c r="E71" s="22"/>
      <c r="G71" s="201"/>
      <c r="H71" s="1119"/>
      <c r="I71" s="887"/>
      <c r="J71" s="25"/>
      <c r="K71" s="105"/>
      <c r="L71" s="250"/>
      <c r="M71" s="207"/>
      <c r="N71" s="118"/>
      <c r="O71" s="274"/>
      <c r="P71" s="105"/>
      <c r="Q71" s="105"/>
      <c r="R71" s="105"/>
      <c r="S71" s="164"/>
      <c r="T71" s="105"/>
      <c r="U71" s="105"/>
      <c r="V71" s="105"/>
      <c r="W71" s="105"/>
      <c r="X71" s="105"/>
      <c r="Y71" s="105"/>
      <c r="Z71" s="105"/>
      <c r="AA71" s="105"/>
      <c r="AB71" s="105"/>
    </row>
    <row r="72" spans="1:28" ht="30" customHeight="1">
      <c r="A72" s="184"/>
      <c r="B72" s="1048"/>
      <c r="C72" s="259" t="str">
        <f>В!I67</f>
        <v>город29</v>
      </c>
      <c r="D72" s="190" t="str">
        <f>В!H67</f>
        <v>дата29</v>
      </c>
      <c r="G72" s="20"/>
      <c r="H72" s="20"/>
      <c r="I72" s="20"/>
      <c r="J72" s="26"/>
      <c r="K72" s="105"/>
      <c r="L72" s="201"/>
      <c r="M72" s="1119">
        <v>0</v>
      </c>
      <c r="N72" s="887" t="str">
        <f>IF(M72&gt;0,INDEX(В!$D$11:$D$120,M72+(M72-1),1)," ")</f>
        <v xml:space="preserve"> </v>
      </c>
      <c r="O72" s="276"/>
      <c r="P72" s="105"/>
      <c r="Q72" s="105"/>
      <c r="R72" s="105"/>
      <c r="S72" s="105"/>
      <c r="T72" s="105"/>
      <c r="U72" s="105"/>
      <c r="V72" s="105"/>
      <c r="W72" s="105"/>
      <c r="X72" s="105"/>
      <c r="Y72" s="105"/>
    </row>
    <row r="73" spans="1:28" ht="30" customHeight="1">
      <c r="A73" s="197"/>
      <c r="B73" s="1048">
        <v>30</v>
      </c>
      <c r="C73" s="263" t="str">
        <f>В!D69</f>
        <v>ФИО30</v>
      </c>
      <c r="D73" s="131" t="str">
        <f>В!G69</f>
        <v>р30</v>
      </c>
      <c r="G73" s="139"/>
      <c r="H73" s="207"/>
      <c r="I73" s="211"/>
      <c r="J73" s="274"/>
      <c r="K73" s="273"/>
      <c r="L73" s="201"/>
      <c r="M73" s="1119"/>
      <c r="N73" s="887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</row>
    <row r="74" spans="1:28" ht="30" customHeight="1">
      <c r="A74" s="184"/>
      <c r="B74" s="1048"/>
      <c r="C74" s="259" t="str">
        <f>В!I69</f>
        <v>город30</v>
      </c>
      <c r="D74" s="190" t="str">
        <f>В!H69</f>
        <v>дата30</v>
      </c>
      <c r="E74" s="25"/>
      <c r="F74" s="22"/>
      <c r="G74" s="201"/>
      <c r="H74" s="1119">
        <v>0</v>
      </c>
      <c r="I74" s="887" t="str">
        <f>IF(H74&gt;0,INDEX(В!$D$11:$D$120,H74+(H74-1),1)," ")</f>
        <v xml:space="preserve"> </v>
      </c>
      <c r="J74" s="276"/>
      <c r="K74" s="105"/>
      <c r="L74" s="139"/>
      <c r="M74" s="207"/>
      <c r="N74" s="211"/>
    </row>
    <row r="75" spans="1:28" ht="30" customHeight="1">
      <c r="A75" s="197"/>
      <c r="B75" s="1048">
        <v>31</v>
      </c>
      <c r="C75" s="263" t="str">
        <f>В!D71</f>
        <v>ФИО31</v>
      </c>
      <c r="D75" s="131" t="str">
        <f>В!G71</f>
        <v>р31</v>
      </c>
      <c r="E75" s="22"/>
      <c r="G75" s="201"/>
      <c r="H75" s="1119"/>
      <c r="I75" s="887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</row>
    <row r="76" spans="1:28" ht="30" customHeight="1">
      <c r="A76" s="184"/>
      <c r="B76" s="1048"/>
      <c r="C76" s="259" t="str">
        <f>В!I71</f>
        <v>город31</v>
      </c>
      <c r="D76" s="190" t="str">
        <f>В!H71</f>
        <v>дата31</v>
      </c>
      <c r="G76" s="20"/>
      <c r="H76" s="20"/>
      <c r="I76" s="20"/>
    </row>
    <row r="77" spans="1:28" ht="30" customHeight="1">
      <c r="A77" s="133"/>
      <c r="B77" s="302"/>
      <c r="C77" s="303"/>
      <c r="D77" s="268"/>
      <c r="G77" s="20"/>
      <c r="H77" s="20"/>
      <c r="I77" s="20"/>
    </row>
    <row r="78" spans="1:28" ht="30" customHeight="1">
      <c r="A78" s="133"/>
      <c r="B78" s="302"/>
      <c r="C78" s="303"/>
      <c r="D78" s="268"/>
      <c r="G78" s="20"/>
      <c r="H78" s="20"/>
      <c r="I78" s="20"/>
    </row>
    <row r="79" spans="1:28" ht="30" customHeight="1">
      <c r="A79" s="133"/>
      <c r="B79" s="302"/>
      <c r="C79" s="303"/>
      <c r="D79" s="268"/>
      <c r="G79" s="20"/>
      <c r="H79" s="20"/>
      <c r="I79" s="20"/>
    </row>
    <row r="80" spans="1:28" ht="30" customHeight="1">
      <c r="A80" s="133"/>
      <c r="B80" s="302"/>
      <c r="C80" s="303"/>
      <c r="D80" s="268"/>
      <c r="G80" s="20"/>
      <c r="H80" s="20"/>
      <c r="I80" s="20"/>
    </row>
    <row r="81" spans="1:29" ht="30" customHeight="1">
      <c r="A81" s="133"/>
      <c r="B81" s="302"/>
      <c r="C81" s="303"/>
      <c r="D81" s="268"/>
      <c r="G81" s="20"/>
      <c r="H81" s="20"/>
      <c r="I81" s="20"/>
    </row>
    <row r="82" spans="1:29" ht="30" customHeight="1">
      <c r="A82" s="133"/>
      <c r="B82" s="302"/>
      <c r="C82" s="303"/>
      <c r="D82" s="268"/>
      <c r="G82" s="20"/>
      <c r="H82" s="20"/>
      <c r="I82" s="20"/>
    </row>
    <row r="83" spans="1:29" ht="30" customHeight="1">
      <c r="A83" s="133"/>
      <c r="B83" s="302"/>
      <c r="C83" s="303"/>
      <c r="D83" s="268"/>
      <c r="G83" s="20"/>
      <c r="H83" s="20"/>
      <c r="I83" s="20"/>
    </row>
    <row r="84" spans="1:29" ht="30" customHeight="1">
      <c r="A84" s="133"/>
      <c r="B84" s="302"/>
      <c r="C84" s="303"/>
      <c r="D84" s="268"/>
      <c r="G84" s="20"/>
      <c r="H84" s="20"/>
      <c r="I84" s="20"/>
    </row>
    <row r="85" spans="1:29" ht="24" customHeight="1" thickBot="1">
      <c r="A85" s="27"/>
      <c r="B85" s="55"/>
      <c r="C85" s="56"/>
      <c r="D85" s="57"/>
      <c r="G85" s="20"/>
      <c r="H85" s="20"/>
      <c r="I85" s="20"/>
    </row>
    <row r="86" spans="1:29" ht="17.25" customHeight="1">
      <c r="A86" s="27"/>
      <c r="B86" s="55"/>
      <c r="C86" s="56"/>
      <c r="D86" s="57"/>
      <c r="E86" s="312"/>
      <c r="F86" s="40"/>
      <c r="G86" s="61"/>
      <c r="H86" s="61"/>
      <c r="I86" s="61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1"/>
    </row>
    <row r="87" spans="1:29" ht="24" customHeight="1">
      <c r="A87" s="27"/>
      <c r="B87" s="55"/>
      <c r="C87" s="91"/>
      <c r="D87" s="91"/>
      <c r="E87" s="313"/>
      <c r="F87" s="91"/>
      <c r="G87" s="109" t="s">
        <v>222</v>
      </c>
      <c r="H87" s="109"/>
      <c r="I87" s="109"/>
      <c r="J87" s="105"/>
      <c r="K87" s="105"/>
      <c r="L87" s="109" t="s">
        <v>223</v>
      </c>
      <c r="M87" s="105"/>
      <c r="N87" s="105"/>
      <c r="O87" s="105"/>
      <c r="P87" s="105"/>
      <c r="Q87" s="900" t="s">
        <v>216</v>
      </c>
      <c r="R87" s="900"/>
      <c r="S87" s="900"/>
      <c r="Y87" s="42"/>
    </row>
    <row r="88" spans="1:29" ht="30" customHeight="1">
      <c r="A88" s="27"/>
      <c r="B88" s="55"/>
      <c r="C88" s="56"/>
      <c r="D88" s="57"/>
      <c r="E88" s="43"/>
      <c r="G88" s="20"/>
      <c r="H88" s="20"/>
      <c r="I88" s="20"/>
      <c r="V88" s="227"/>
      <c r="W88" s="227"/>
      <c r="X88" s="227"/>
      <c r="Y88" s="314"/>
      <c r="Z88" s="227"/>
      <c r="AA88" s="227"/>
      <c r="AB88" s="227"/>
      <c r="AC88" s="101"/>
    </row>
    <row r="89" spans="1:29" ht="30" customHeight="1">
      <c r="A89" s="36"/>
      <c r="B89" s="69"/>
      <c r="C89" s="37"/>
      <c r="D89" s="100"/>
      <c r="E89" s="315"/>
      <c r="G89" s="197"/>
      <c r="H89" s="1119">
        <v>0</v>
      </c>
      <c r="I89" s="887" t="str">
        <f>IF(H89&gt;0,INDEX(В!$D$11:$D$120,H89+(H89-1),1)," ")</f>
        <v xml:space="preserve"> </v>
      </c>
      <c r="P89" s="1190" t="s">
        <v>214</v>
      </c>
      <c r="Q89" s="1190"/>
      <c r="R89" s="1190"/>
      <c r="S89" s="1190"/>
      <c r="T89" s="1190"/>
      <c r="U89" s="1190"/>
      <c r="V89" s="227"/>
      <c r="W89" s="227"/>
      <c r="X89" s="227"/>
      <c r="Y89" s="314"/>
      <c r="Z89" s="227"/>
      <c r="AA89" s="227"/>
      <c r="AB89" s="227"/>
      <c r="AC89" s="101"/>
    </row>
    <row r="90" spans="1:29" ht="30" customHeight="1">
      <c r="A90" s="27"/>
      <c r="B90" s="69"/>
      <c r="C90" s="37"/>
      <c r="D90" s="49"/>
      <c r="E90" s="43"/>
      <c r="G90" s="184"/>
      <c r="H90" s="1119"/>
      <c r="I90" s="887"/>
      <c r="J90" s="35"/>
      <c r="K90" s="34"/>
      <c r="L90" s="197"/>
      <c r="M90" s="1119">
        <v>0</v>
      </c>
      <c r="N90" s="887" t="str">
        <f>IF(M90&gt;0,INDEX(В!$D$11:$D$120,M90+(M90-1),1)," ")</f>
        <v xml:space="preserve"> </v>
      </c>
      <c r="V90" s="309"/>
      <c r="W90" s="309"/>
      <c r="X90" s="307"/>
      <c r="Y90" s="308"/>
      <c r="Z90" s="307"/>
      <c r="AA90" s="307"/>
      <c r="AB90" s="307"/>
      <c r="AC90" s="102"/>
    </row>
    <row r="91" spans="1:29" ht="30" customHeight="1" thickBot="1">
      <c r="A91" s="36"/>
      <c r="B91" s="69"/>
      <c r="C91" s="37"/>
      <c r="E91" s="43"/>
      <c r="G91" s="197"/>
      <c r="H91" s="1119">
        <v>0</v>
      </c>
      <c r="I91" s="887" t="str">
        <f>IF(H91&gt;0,INDEX(В!$D$11:$D$120,H91+(H91-1),1)," ")</f>
        <v xml:space="preserve"> </v>
      </c>
      <c r="J91" s="34"/>
      <c r="L91" s="184"/>
      <c r="M91" s="1119"/>
      <c r="N91" s="887"/>
      <c r="O91" s="35"/>
      <c r="P91" s="34"/>
      <c r="Q91" s="197"/>
      <c r="R91" s="1119">
        <v>0</v>
      </c>
      <c r="S91" s="887" t="str">
        <f>IF(R91&gt;0,INDEX(В!$D$11:$D$120,R91+(R91-1),1)," ")</f>
        <v xml:space="preserve"> </v>
      </c>
      <c r="V91" s="309"/>
      <c r="W91" s="929" t="s">
        <v>205</v>
      </c>
      <c r="X91" s="929"/>
      <c r="Y91" s="308"/>
      <c r="Z91" s="307"/>
      <c r="AA91" s="307"/>
      <c r="AB91" s="307"/>
      <c r="AC91" s="102"/>
    </row>
    <row r="92" spans="1:29" ht="30" customHeight="1">
      <c r="A92" s="27"/>
      <c r="B92" s="69"/>
      <c r="C92" s="37"/>
      <c r="E92" s="43"/>
      <c r="G92" s="197"/>
      <c r="H92" s="1119"/>
      <c r="I92" s="887"/>
      <c r="L92" s="197"/>
      <c r="M92" s="1119">
        <v>0</v>
      </c>
      <c r="N92" s="887" t="str">
        <f>IF(M92&gt;0,INDEX(В!$D$11:$D$120,M92+(M92-1),1)," ")</f>
        <v xml:space="preserve"> </v>
      </c>
      <c r="O92" s="34"/>
      <c r="Q92" s="184"/>
      <c r="R92" s="1119"/>
      <c r="S92" s="887"/>
      <c r="T92" s="35"/>
      <c r="U92" s="1"/>
      <c r="V92" s="311"/>
      <c r="W92" s="1175">
        <v>0</v>
      </c>
      <c r="X92" s="1173" t="str">
        <f>IF(W92&gt;0,INDEX(В!$D$11:$D$120,W92+(W92-1),1)," ")</f>
        <v xml:space="preserve"> </v>
      </c>
      <c r="Y92" s="308"/>
      <c r="Z92" s="307"/>
      <c r="AA92" s="307"/>
      <c r="AB92" s="307"/>
    </row>
    <row r="93" spans="1:29" ht="30" customHeight="1" thickBot="1">
      <c r="A93" s="27"/>
      <c r="B93" s="69"/>
      <c r="C93" s="37"/>
      <c r="E93" s="43"/>
      <c r="G93" s="229"/>
      <c r="H93" s="29"/>
      <c r="I93" s="211"/>
      <c r="L93" s="197"/>
      <c r="M93" s="1119"/>
      <c r="N93" s="887"/>
      <c r="Q93" s="197"/>
      <c r="R93" s="1119">
        <v>0</v>
      </c>
      <c r="S93" s="887" t="str">
        <f>IF(R93&gt;0,INDEX(В!$D$11:$D$120,R93+(R93-1),1)," ")</f>
        <v xml:space="preserve"> </v>
      </c>
      <c r="T93" s="22"/>
      <c r="V93" s="309"/>
      <c r="W93" s="1176"/>
      <c r="X93" s="1174"/>
      <c r="Y93" s="308"/>
      <c r="Z93" s="307"/>
      <c r="AA93" s="307"/>
      <c r="AB93" s="307"/>
    </row>
    <row r="94" spans="1:29" ht="30" customHeight="1">
      <c r="C94" s="3"/>
      <c r="E94" s="43"/>
      <c r="G94" s="83"/>
      <c r="I94" s="164"/>
      <c r="L94" s="229"/>
      <c r="M94" s="29"/>
      <c r="N94" s="211"/>
      <c r="Q94" s="184"/>
      <c r="R94" s="1119"/>
      <c r="S94" s="887"/>
      <c r="V94" s="309"/>
      <c r="Y94" s="308"/>
      <c r="Z94" s="307"/>
      <c r="AA94" s="307"/>
      <c r="AB94" s="307"/>
      <c r="AC94" s="102"/>
    </row>
    <row r="95" spans="1:29" ht="30" customHeight="1">
      <c r="C95" s="3"/>
      <c r="E95" s="43"/>
      <c r="G95" s="83"/>
      <c r="H95" s="100"/>
      <c r="I95" s="164"/>
      <c r="L95" s="83"/>
      <c r="N95" s="164"/>
      <c r="V95" s="309"/>
      <c r="Y95" s="308"/>
      <c r="Z95" s="307"/>
      <c r="AA95" s="307"/>
      <c r="AB95" s="307"/>
      <c r="AC95" s="102"/>
    </row>
    <row r="96" spans="1:29" ht="30" customHeight="1">
      <c r="A96" s="229"/>
      <c r="B96" s="219"/>
      <c r="C96" s="211"/>
      <c r="D96" s="100"/>
      <c r="E96" s="315"/>
      <c r="G96" s="197"/>
      <c r="H96" s="1119">
        <v>0</v>
      </c>
      <c r="I96" s="887" t="str">
        <f>IF(H96&gt;0,INDEX(В!$D$11:$D$120,H96+(H96-1),1)," ")</f>
        <v xml:space="preserve"> </v>
      </c>
      <c r="L96" s="83"/>
      <c r="M96" s="100"/>
      <c r="N96" s="164"/>
      <c r="P96" s="1190" t="s">
        <v>215</v>
      </c>
      <c r="Q96" s="1190"/>
      <c r="R96" s="1190"/>
      <c r="S96" s="1190"/>
      <c r="T96" s="1190"/>
      <c r="U96" s="1190"/>
      <c r="V96" s="309"/>
      <c r="Y96" s="308"/>
      <c r="Z96" s="307"/>
      <c r="AA96" s="307"/>
      <c r="AB96" s="307"/>
      <c r="AC96" s="102"/>
    </row>
    <row r="97" spans="1:29" ht="30" customHeight="1">
      <c r="A97" s="133"/>
      <c r="B97" s="219"/>
      <c r="C97" s="211"/>
      <c r="D97" s="49"/>
      <c r="E97" s="43"/>
      <c r="G97" s="184"/>
      <c r="H97" s="1119"/>
      <c r="I97" s="887"/>
      <c r="J97" s="35"/>
      <c r="K97" s="34"/>
      <c r="L97" s="197"/>
      <c r="M97" s="1119">
        <v>0</v>
      </c>
      <c r="N97" s="887" t="str">
        <f>IF(M97&gt;0,INDEX(В!$D$11:$D$120,M97+(M97-1),1)," ")</f>
        <v xml:space="preserve"> </v>
      </c>
      <c r="V97" s="309"/>
      <c r="Y97" s="308"/>
      <c r="Z97" s="307"/>
      <c r="AA97" s="307"/>
      <c r="AB97" s="307"/>
      <c r="AC97" s="102"/>
    </row>
    <row r="98" spans="1:29" ht="30" customHeight="1" thickBot="1">
      <c r="A98" s="229"/>
      <c r="B98" s="219"/>
      <c r="C98" s="211"/>
      <c r="E98" s="43"/>
      <c r="G98" s="197"/>
      <c r="H98" s="1119">
        <v>0</v>
      </c>
      <c r="I98" s="887" t="str">
        <f>IF(H98&gt;0,INDEX(В!$D$11:$D$120,H98+(H98-1),1)," ")</f>
        <v xml:space="preserve"> </v>
      </c>
      <c r="J98" s="34"/>
      <c r="L98" s="184"/>
      <c r="M98" s="1119"/>
      <c r="N98" s="887"/>
      <c r="O98" s="35"/>
      <c r="P98" s="21"/>
      <c r="Q98" s="197"/>
      <c r="R98" s="1119">
        <v>0</v>
      </c>
      <c r="S98" s="887" t="str">
        <f>IF(R98&gt;0,INDEX(В!$D$11:$D$120,R98+(R98-1),1)," ")</f>
        <v xml:space="preserve"> </v>
      </c>
      <c r="V98" s="309"/>
      <c r="W98" s="929" t="s">
        <v>205</v>
      </c>
      <c r="X98" s="929"/>
      <c r="Y98" s="308"/>
      <c r="Z98" s="307"/>
      <c r="AA98" s="307"/>
      <c r="AB98" s="307"/>
    </row>
    <row r="99" spans="1:29" ht="30" customHeight="1">
      <c r="A99" s="133"/>
      <c r="B99" s="219"/>
      <c r="C99" s="211"/>
      <c r="E99" s="43"/>
      <c r="G99" s="184"/>
      <c r="H99" s="1119"/>
      <c r="I99" s="887"/>
      <c r="L99" s="197"/>
      <c r="M99" s="1119">
        <v>0</v>
      </c>
      <c r="N99" s="887" t="str">
        <f>IF(M99&gt;0,INDEX(В!$D$11:$D$120,M99+(M99-1),1)," ")</f>
        <v xml:space="preserve"> </v>
      </c>
      <c r="O99" s="34"/>
      <c r="Q99" s="184"/>
      <c r="R99" s="1119"/>
      <c r="S99" s="887"/>
      <c r="T99" s="35"/>
      <c r="U99" s="1"/>
      <c r="V99" s="311"/>
      <c r="W99" s="1175">
        <v>0</v>
      </c>
      <c r="X99" s="1173" t="str">
        <f>IF(W99&gt;0,INDEX(В!$D$11:$D$120,W99+(W99-1),1)," ")</f>
        <v xml:space="preserve"> </v>
      </c>
      <c r="Y99" s="308"/>
      <c r="Z99" s="307"/>
      <c r="AA99" s="307"/>
      <c r="AB99" s="307"/>
    </row>
    <row r="100" spans="1:29" ht="30" customHeight="1" thickBot="1">
      <c r="A100" s="27"/>
      <c r="B100" s="69"/>
      <c r="C100" s="37"/>
      <c r="E100" s="43"/>
      <c r="G100" s="133"/>
      <c r="H100" s="207"/>
      <c r="I100" s="211"/>
      <c r="L100" s="184"/>
      <c r="M100" s="1119"/>
      <c r="N100" s="887"/>
      <c r="Q100" s="197"/>
      <c r="R100" s="1119">
        <v>0</v>
      </c>
      <c r="S100" s="887" t="str">
        <f>IF(R100&gt;0,INDEX(В!$D$11:$D$120,R100+(R100-1),1)," ")</f>
        <v xml:space="preserve"> </v>
      </c>
      <c r="T100" s="22"/>
      <c r="V100" s="309"/>
      <c r="W100" s="1176"/>
      <c r="X100" s="1174"/>
      <c r="Y100" s="316"/>
      <c r="Z100" s="310"/>
      <c r="AA100" s="310"/>
      <c r="AB100" s="310"/>
    </row>
    <row r="101" spans="1:29" ht="30" customHeight="1">
      <c r="E101" s="43"/>
      <c r="G101" s="27"/>
      <c r="H101" s="29"/>
      <c r="I101" s="37"/>
      <c r="Q101" s="184"/>
      <c r="R101" s="1119"/>
      <c r="S101" s="887"/>
      <c r="V101" s="309"/>
      <c r="W101" s="309"/>
      <c r="X101" s="310"/>
      <c r="Y101" s="316"/>
      <c r="Z101" s="310"/>
      <c r="AA101" s="310"/>
      <c r="AB101" s="310"/>
    </row>
    <row r="102" spans="1:29" ht="30" customHeight="1" thickBot="1">
      <c r="E102" s="44"/>
      <c r="F102" s="45"/>
      <c r="G102" s="63"/>
      <c r="H102" s="64"/>
      <c r="I102" s="6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6"/>
    </row>
    <row r="103" spans="1:29" ht="30" customHeight="1">
      <c r="G103" s="36"/>
      <c r="H103" s="29"/>
      <c r="I103" s="37"/>
    </row>
    <row r="104" spans="1:29" ht="30" customHeight="1" thickBot="1">
      <c r="G104" s="36"/>
      <c r="H104" s="29"/>
      <c r="I104" s="37"/>
    </row>
    <row r="105" spans="1:29" ht="27.95" customHeight="1">
      <c r="A105" s="1241" t="s">
        <v>33</v>
      </c>
      <c r="B105" s="1242"/>
      <c r="C105" s="1241" t="s">
        <v>25</v>
      </c>
      <c r="D105" s="1245"/>
      <c r="E105" s="1245"/>
      <c r="F105" s="1242"/>
      <c r="G105" s="36"/>
      <c r="H105" s="29"/>
      <c r="I105" s="37"/>
    </row>
    <row r="106" spans="1:29" ht="27.95" customHeight="1" thickBot="1">
      <c r="A106" s="1243"/>
      <c r="B106" s="1244"/>
      <c r="C106" s="1243"/>
      <c r="D106" s="1246"/>
      <c r="E106" s="1246"/>
      <c r="F106" s="1244"/>
      <c r="G106" s="36"/>
      <c r="H106" s="29"/>
      <c r="I106" s="37"/>
    </row>
    <row r="107" spans="1:29" ht="27.95" customHeight="1">
      <c r="A107" s="1247">
        <v>1</v>
      </c>
      <c r="B107" s="1248"/>
      <c r="C107" s="1250" t="str">
        <f>AB44</f>
        <v xml:space="preserve"> </v>
      </c>
      <c r="D107" s="1250"/>
      <c r="E107" s="1250"/>
      <c r="F107" s="1251"/>
      <c r="G107" s="36"/>
      <c r="H107" s="29"/>
      <c r="I107" s="37"/>
    </row>
    <row r="108" spans="1:29" ht="27.95" customHeight="1">
      <c r="A108" s="1249"/>
      <c r="B108" s="1066"/>
      <c r="C108" s="703"/>
      <c r="D108" s="703"/>
      <c r="E108" s="703"/>
      <c r="F108" s="1059"/>
      <c r="G108" s="36"/>
      <c r="H108" s="29"/>
      <c r="I108" s="37"/>
    </row>
    <row r="109" spans="1:29" ht="27.95" customHeight="1">
      <c r="A109" s="1249">
        <v>2</v>
      </c>
      <c r="B109" s="1066"/>
      <c r="C109" s="703"/>
      <c r="D109" s="703"/>
      <c r="E109" s="703"/>
      <c r="F109" s="1059"/>
      <c r="G109" s="36"/>
      <c r="H109" s="29"/>
      <c r="I109" s="37"/>
    </row>
    <row r="110" spans="1:29" ht="27.95" customHeight="1">
      <c r="A110" s="1249"/>
      <c r="B110" s="1066"/>
      <c r="C110" s="703"/>
      <c r="D110" s="703"/>
      <c r="E110" s="703"/>
      <c r="F110" s="1059"/>
      <c r="G110" s="36"/>
      <c r="H110" s="29"/>
      <c r="I110" s="37"/>
    </row>
    <row r="111" spans="1:29" ht="27.95" customHeight="1">
      <c r="A111" s="1249">
        <v>3</v>
      </c>
      <c r="B111" s="1066"/>
      <c r="C111" s="703" t="str">
        <f>X92</f>
        <v xml:space="preserve"> </v>
      </c>
      <c r="D111" s="703"/>
      <c r="E111" s="703"/>
      <c r="F111" s="1059"/>
      <c r="G111" s="36"/>
      <c r="H111" s="29"/>
      <c r="I111" s="37"/>
    </row>
    <row r="112" spans="1:29" ht="27.95" customHeight="1">
      <c r="A112" s="1249"/>
      <c r="B112" s="1066"/>
      <c r="C112" s="703"/>
      <c r="D112" s="703"/>
      <c r="E112" s="703"/>
      <c r="F112" s="1059"/>
      <c r="G112" s="36"/>
      <c r="H112" s="29"/>
      <c r="I112" s="37"/>
    </row>
    <row r="113" spans="1:26" ht="27.95" customHeight="1">
      <c r="A113" s="1249">
        <v>3</v>
      </c>
      <c r="B113" s="1066"/>
      <c r="C113" s="703" t="str">
        <f>X99</f>
        <v xml:space="preserve"> </v>
      </c>
      <c r="D113" s="703"/>
      <c r="E113" s="703"/>
      <c r="F113" s="1059"/>
      <c r="G113" s="36"/>
      <c r="H113" s="29"/>
      <c r="I113" s="37"/>
    </row>
    <row r="114" spans="1:26" ht="27.95" customHeight="1">
      <c r="A114" s="1249"/>
      <c r="B114" s="1066"/>
      <c r="C114" s="703"/>
      <c r="D114" s="703"/>
      <c r="E114" s="703"/>
      <c r="F114" s="1059"/>
      <c r="G114" s="36"/>
      <c r="H114" s="29"/>
      <c r="I114" s="37"/>
    </row>
    <row r="115" spans="1:26" ht="27.95" customHeight="1">
      <c r="A115" s="1249">
        <v>5</v>
      </c>
      <c r="B115" s="1066"/>
      <c r="C115" s="703"/>
      <c r="D115" s="703"/>
      <c r="E115" s="703"/>
      <c r="F115" s="1059"/>
      <c r="G115" s="36"/>
      <c r="H115" s="29"/>
      <c r="I115" s="37"/>
    </row>
    <row r="116" spans="1:26" ht="27.95" customHeight="1">
      <c r="A116" s="1249"/>
      <c r="B116" s="1066"/>
      <c r="C116" s="703"/>
      <c r="D116" s="703"/>
      <c r="E116" s="703"/>
      <c r="F116" s="1059"/>
      <c r="G116" s="36"/>
      <c r="H116" s="29"/>
      <c r="I116" s="37"/>
    </row>
    <row r="117" spans="1:26" ht="27.95" customHeight="1">
      <c r="A117" s="1249">
        <v>5</v>
      </c>
      <c r="B117" s="1066"/>
      <c r="C117" s="703"/>
      <c r="D117" s="703"/>
      <c r="E117" s="703"/>
      <c r="F117" s="1059"/>
      <c r="G117" s="36"/>
      <c r="H117" s="29"/>
      <c r="I117" s="37"/>
    </row>
    <row r="118" spans="1:26" ht="27.95" customHeight="1" thickBot="1">
      <c r="A118" s="1252"/>
      <c r="B118" s="1253"/>
      <c r="C118" s="1062"/>
      <c r="D118" s="1062"/>
      <c r="E118" s="1062"/>
      <c r="F118" s="1063"/>
      <c r="G118" s="36"/>
      <c r="H118" s="29"/>
      <c r="I118" s="37"/>
    </row>
    <row r="119" spans="1:26" ht="27.95" customHeight="1">
      <c r="A119" s="317"/>
      <c r="B119" s="317"/>
      <c r="C119" s="318"/>
      <c r="D119" s="318"/>
      <c r="E119" s="318"/>
      <c r="F119" s="318"/>
      <c r="G119" s="36"/>
      <c r="H119" s="29"/>
      <c r="I119" s="37"/>
    </row>
    <row r="120" spans="1:26" ht="30" customHeight="1">
      <c r="G120" s="36"/>
      <c r="H120" s="29"/>
      <c r="I120" s="37"/>
    </row>
    <row r="121" spans="1:26" ht="30" customHeight="1">
      <c r="G121" s="36"/>
      <c r="H121" s="29"/>
      <c r="I121" s="103" t="str">
        <f>В!A120</f>
        <v xml:space="preserve">Главный судья соревнований, </v>
      </c>
      <c r="J121" s="103"/>
      <c r="K121" s="103"/>
      <c r="L121" s="103"/>
      <c r="M121" s="103"/>
      <c r="N121" s="103"/>
      <c r="O121" s="103"/>
      <c r="P121" s="104"/>
      <c r="Q121" s="104"/>
      <c r="R121" s="1"/>
      <c r="S121" s="104"/>
      <c r="T121" s="104"/>
      <c r="U121" s="104"/>
      <c r="V121" s="103" t="str">
        <f>В!G120</f>
        <v>Ярулин ДФ</v>
      </c>
      <c r="W121" s="103"/>
      <c r="X121" s="103"/>
      <c r="Y121" s="103"/>
      <c r="Z121" s="103"/>
    </row>
    <row r="122" spans="1:26" ht="30" customHeight="1">
      <c r="G122" s="36"/>
      <c r="H122" s="29"/>
      <c r="I122" s="103" t="str">
        <f>В!A121</f>
        <v>ССВК</v>
      </c>
      <c r="J122" s="103"/>
      <c r="K122" s="103"/>
      <c r="L122" s="103"/>
      <c r="M122" s="103"/>
      <c r="N122" s="103"/>
      <c r="O122" s="103"/>
      <c r="P122" s="103"/>
      <c r="Q122" s="103"/>
      <c r="S122" s="103"/>
      <c r="T122" s="103"/>
      <c r="U122" s="103"/>
      <c r="V122" s="103" t="str">
        <f>В!G121</f>
        <v>г.Новосибирск</v>
      </c>
      <c r="W122" s="103"/>
      <c r="X122" s="103"/>
      <c r="Y122" s="103"/>
      <c r="Z122" s="103"/>
    </row>
    <row r="123" spans="1:26" ht="30" customHeight="1">
      <c r="G123" s="36"/>
      <c r="H123" s="29"/>
      <c r="I123" s="103"/>
      <c r="J123" s="103"/>
      <c r="K123" s="103"/>
      <c r="L123" s="103"/>
      <c r="M123" s="103"/>
      <c r="N123" s="103"/>
      <c r="O123" s="103"/>
      <c r="P123" s="103"/>
      <c r="Q123" s="103"/>
      <c r="S123" s="103"/>
      <c r="T123" s="103"/>
      <c r="U123" s="103"/>
      <c r="V123" s="103"/>
      <c r="W123" s="103"/>
      <c r="X123" s="103"/>
      <c r="Y123" s="103"/>
      <c r="Z123" s="103"/>
    </row>
    <row r="124" spans="1:26" ht="30" customHeight="1">
      <c r="G124" s="36"/>
      <c r="H124" s="29"/>
      <c r="I124" s="103" t="str">
        <f>В!A123</f>
        <v>Главный секретарь соревнований,</v>
      </c>
      <c r="J124" s="103"/>
      <c r="K124" s="103"/>
      <c r="L124" s="103"/>
      <c r="M124" s="103"/>
      <c r="N124" s="103"/>
      <c r="O124" s="103"/>
      <c r="P124" s="104"/>
      <c r="Q124" s="104"/>
      <c r="R124" s="1"/>
      <c r="S124" s="104"/>
      <c r="T124" s="104"/>
      <c r="U124" s="104"/>
      <c r="V124" s="103" t="str">
        <f>В!G123</f>
        <v>Колокольцова ЕВ</v>
      </c>
      <c r="W124" s="103"/>
      <c r="X124" s="103"/>
      <c r="Y124" s="103"/>
      <c r="Z124" s="103"/>
    </row>
    <row r="125" spans="1:26" ht="30" customHeight="1">
      <c r="I125" s="103" t="str">
        <f>В!A124</f>
        <v>ССВК</v>
      </c>
      <c r="J125" s="103"/>
      <c r="K125" s="103"/>
      <c r="L125" s="103"/>
      <c r="M125" s="103"/>
      <c r="N125" s="103"/>
      <c r="O125" s="103"/>
      <c r="P125" s="103"/>
      <c r="Q125" s="103"/>
      <c r="S125" s="103"/>
      <c r="T125" s="103"/>
      <c r="U125" s="103"/>
      <c r="V125" s="103" t="str">
        <f>В!G124</f>
        <v>г.Кемерово</v>
      </c>
      <c r="W125" s="103"/>
      <c r="X125" s="103"/>
      <c r="Y125" s="103"/>
      <c r="Z125" s="103"/>
    </row>
    <row r="126" spans="1:26" ht="30" customHeight="1"/>
  </sheetData>
  <mergeCells count="157">
    <mergeCell ref="M32:M33"/>
    <mergeCell ref="N32:N33"/>
    <mergeCell ref="R36:R37"/>
    <mergeCell ref="S36:S37"/>
    <mergeCell ref="M40:M41"/>
    <mergeCell ref="N40:N41"/>
    <mergeCell ref="A117:B118"/>
    <mergeCell ref="C117:F118"/>
    <mergeCell ref="B73:B74"/>
    <mergeCell ref="H74:H75"/>
    <mergeCell ref="I74:I75"/>
    <mergeCell ref="B75:B76"/>
    <mergeCell ref="A111:B112"/>
    <mergeCell ref="C111:F112"/>
    <mergeCell ref="A113:B114"/>
    <mergeCell ref="C113:F114"/>
    <mergeCell ref="A115:B116"/>
    <mergeCell ref="C115:F116"/>
    <mergeCell ref="A105:B106"/>
    <mergeCell ref="C105:F106"/>
    <mergeCell ref="A107:B108"/>
    <mergeCell ref="C107:F108"/>
    <mergeCell ref="A109:B110"/>
    <mergeCell ref="C109:F110"/>
    <mergeCell ref="W98:X98"/>
    <mergeCell ref="M99:M100"/>
    <mergeCell ref="N99:N100"/>
    <mergeCell ref="W99:W100"/>
    <mergeCell ref="X99:X100"/>
    <mergeCell ref="R100:R101"/>
    <mergeCell ref="S100:S101"/>
    <mergeCell ref="W91:X91"/>
    <mergeCell ref="M92:M93"/>
    <mergeCell ref="N92:N93"/>
    <mergeCell ref="W92:W93"/>
    <mergeCell ref="X92:X93"/>
    <mergeCell ref="R93:R94"/>
    <mergeCell ref="S93:S94"/>
    <mergeCell ref="Q87:S87"/>
    <mergeCell ref="H89:H90"/>
    <mergeCell ref="I89:I90"/>
    <mergeCell ref="P89:U89"/>
    <mergeCell ref="M90:M91"/>
    <mergeCell ref="N90:N91"/>
    <mergeCell ref="H91:H92"/>
    <mergeCell ref="S91:S92"/>
    <mergeCell ref="H96:H97"/>
    <mergeCell ref="I96:I97"/>
    <mergeCell ref="P96:U96"/>
    <mergeCell ref="M97:M98"/>
    <mergeCell ref="N97:N98"/>
    <mergeCell ref="H98:H99"/>
    <mergeCell ref="I98:I99"/>
    <mergeCell ref="R98:R99"/>
    <mergeCell ref="S98:S99"/>
    <mergeCell ref="I91:I92"/>
    <mergeCell ref="R91:R92"/>
    <mergeCell ref="R68:R69"/>
    <mergeCell ref="S68:S69"/>
    <mergeCell ref="B65:B66"/>
    <mergeCell ref="H66:H67"/>
    <mergeCell ref="I66:I67"/>
    <mergeCell ref="B67:B68"/>
    <mergeCell ref="M72:M73"/>
    <mergeCell ref="N72:N73"/>
    <mergeCell ref="B69:B70"/>
    <mergeCell ref="H70:H71"/>
    <mergeCell ref="I70:I71"/>
    <mergeCell ref="B71:B72"/>
    <mergeCell ref="X60:X61"/>
    <mergeCell ref="B57:B58"/>
    <mergeCell ref="H58:H59"/>
    <mergeCell ref="I58:I59"/>
    <mergeCell ref="B59:B60"/>
    <mergeCell ref="M64:M65"/>
    <mergeCell ref="N64:N65"/>
    <mergeCell ref="B61:B62"/>
    <mergeCell ref="H62:H63"/>
    <mergeCell ref="I62:I63"/>
    <mergeCell ref="N56:N57"/>
    <mergeCell ref="B63:B64"/>
    <mergeCell ref="B53:B54"/>
    <mergeCell ref="H54:H55"/>
    <mergeCell ref="I54:I55"/>
    <mergeCell ref="B55:B56"/>
    <mergeCell ref="W60:W61"/>
    <mergeCell ref="H46:H47"/>
    <mergeCell ref="I46:I47"/>
    <mergeCell ref="B47:B48"/>
    <mergeCell ref="R52:R53"/>
    <mergeCell ref="S52:S53"/>
    <mergeCell ref="B49:B50"/>
    <mergeCell ref="H50:H51"/>
    <mergeCell ref="I50:I51"/>
    <mergeCell ref="B51:B52"/>
    <mergeCell ref="M56:M57"/>
    <mergeCell ref="AA43:AB43"/>
    <mergeCell ref="AA44:AA45"/>
    <mergeCell ref="AB44:AB45"/>
    <mergeCell ref="B41:B42"/>
    <mergeCell ref="H42:H43"/>
    <mergeCell ref="I42:I43"/>
    <mergeCell ref="B43:B44"/>
    <mergeCell ref="M48:M49"/>
    <mergeCell ref="N48:N49"/>
    <mergeCell ref="B45:B46"/>
    <mergeCell ref="B37:B38"/>
    <mergeCell ref="H38:H39"/>
    <mergeCell ref="I38:I39"/>
    <mergeCell ref="B39:B40"/>
    <mergeCell ref="B29:B30"/>
    <mergeCell ref="H30:H31"/>
    <mergeCell ref="I30:I31"/>
    <mergeCell ref="B31:B32"/>
    <mergeCell ref="B33:B34"/>
    <mergeCell ref="H34:H35"/>
    <mergeCell ref="I34:I35"/>
    <mergeCell ref="B35:B36"/>
    <mergeCell ref="AA22:AB22"/>
    <mergeCell ref="B23:B24"/>
    <mergeCell ref="B25:B26"/>
    <mergeCell ref="H26:H27"/>
    <mergeCell ref="I26:I27"/>
    <mergeCell ref="B27:B28"/>
    <mergeCell ref="B19:B20"/>
    <mergeCell ref="B21:B22"/>
    <mergeCell ref="H22:H23"/>
    <mergeCell ref="I22:I23"/>
    <mergeCell ref="R20:R21"/>
    <mergeCell ref="S20:S21"/>
    <mergeCell ref="W28:W29"/>
    <mergeCell ref="X28:X29"/>
    <mergeCell ref="H18:H19"/>
    <mergeCell ref="I18:I19"/>
    <mergeCell ref="M24:M25"/>
    <mergeCell ref="N24:N25"/>
    <mergeCell ref="A1:AB1"/>
    <mergeCell ref="A2:AB2"/>
    <mergeCell ref="A4:AB4"/>
    <mergeCell ref="C6:AB6"/>
    <mergeCell ref="Y8:AA9"/>
    <mergeCell ref="U9:X9"/>
    <mergeCell ref="B15:B16"/>
    <mergeCell ref="H15:H16"/>
    <mergeCell ref="I15:I16"/>
    <mergeCell ref="Q15:S15"/>
    <mergeCell ref="M16:M17"/>
    <mergeCell ref="N16:N17"/>
    <mergeCell ref="B17:B18"/>
    <mergeCell ref="A11:D11"/>
    <mergeCell ref="G11:I11"/>
    <mergeCell ref="L11:N11"/>
    <mergeCell ref="Q11:S11"/>
    <mergeCell ref="L12:N12"/>
    <mergeCell ref="B13:B14"/>
    <mergeCell ref="C13:C14"/>
    <mergeCell ref="Q14:S14"/>
  </mergeCells>
  <pageMargins left="0.51181102362204722" right="0.11811023622047245" top="0.39370078740157483" bottom="0" header="0.31496062992125984" footer="0.31496062992125984"/>
  <pageSetup paperSize="9" scale="36" fitToHeight="0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47"/>
  <sheetViews>
    <sheetView view="pageBreakPreview" topLeftCell="A43" zoomScale="65" zoomScaleNormal="70" zoomScaleSheetLayoutView="65" workbookViewId="0">
      <selection activeCell="D91" sqref="D91:D92"/>
    </sheetView>
  </sheetViews>
  <sheetFormatPr defaultRowHeight="15"/>
  <cols>
    <col min="1" max="2" width="5.7109375" customWidth="1"/>
    <col min="3" max="3" width="43.7109375" customWidth="1"/>
    <col min="4" max="4" width="10.28515625" customWidth="1"/>
    <col min="5" max="6" width="2.7109375" customWidth="1"/>
    <col min="7" max="8" width="5.7109375" customWidth="1"/>
    <col min="9" max="9" width="25.7109375" customWidth="1"/>
    <col min="10" max="11" width="2.7109375" customWidth="1"/>
    <col min="12" max="13" width="5.7109375" customWidth="1"/>
    <col min="14" max="14" width="25.7109375" customWidth="1"/>
    <col min="15" max="16" width="2.7109375" customWidth="1"/>
    <col min="17" max="18" width="5.7109375" customWidth="1"/>
    <col min="19" max="19" width="25.7109375" customWidth="1"/>
    <col min="20" max="21" width="2.7109375" customWidth="1"/>
    <col min="22" max="23" width="5.7109375" customWidth="1"/>
    <col min="24" max="24" width="25.7109375" customWidth="1"/>
    <col min="25" max="25" width="3.7109375" customWidth="1"/>
    <col min="26" max="26" width="3.85546875" customWidth="1"/>
    <col min="27" max="27" width="5.7109375" customWidth="1"/>
    <col min="28" max="28" width="25.7109375" customWidth="1"/>
  </cols>
  <sheetData>
    <row r="1" spans="1:28" ht="30" customHeight="1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</row>
    <row r="2" spans="1:28" ht="30" customHeight="1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</row>
    <row r="3" spans="1:28" ht="31.5" customHeigh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</row>
    <row r="4" spans="1:28" ht="27" customHeight="1">
      <c r="A4" s="857" t="s">
        <v>31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</row>
    <row r="5" spans="1:28" ht="31.5" customHeight="1"/>
    <row r="6" spans="1:28" ht="81" customHeight="1">
      <c r="B6" s="2"/>
      <c r="C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D6" s="1056"/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</row>
    <row r="7" spans="1:28" ht="24" customHeight="1"/>
    <row r="8" spans="1:28" ht="27" customHeight="1">
      <c r="B8" s="253" t="str">
        <f>В!H8</f>
        <v>01-02 мая 2022г</v>
      </c>
      <c r="C8" s="1"/>
      <c r="D8" s="1"/>
      <c r="E8" s="1"/>
      <c r="F8" s="1"/>
      <c r="G8" s="1"/>
      <c r="J8" s="2"/>
      <c r="K8" s="2"/>
      <c r="L8" s="2"/>
      <c r="M8" s="2"/>
      <c r="N8" s="2"/>
      <c r="O8" s="2"/>
      <c r="P8" s="2"/>
      <c r="Q8" s="74"/>
      <c r="R8" s="74"/>
      <c r="S8" s="2"/>
      <c r="T8" s="94"/>
      <c r="U8" s="94"/>
      <c r="V8" s="94"/>
      <c r="W8" s="94"/>
      <c r="X8" s="95"/>
      <c r="Y8" s="695">
        <f>В!B8</f>
        <v>50</v>
      </c>
      <c r="Z8" s="695"/>
      <c r="AA8" s="695"/>
    </row>
    <row r="9" spans="1:28" ht="27" customHeight="1">
      <c r="B9" s="182" t="str">
        <f>В!H9</f>
        <v>п.Трудармейский (Кемеровская область - Кузбасс)</v>
      </c>
      <c r="C9" s="81"/>
      <c r="J9" s="2"/>
      <c r="K9" s="2"/>
      <c r="L9" s="2"/>
      <c r="M9" s="2"/>
      <c r="N9" s="2"/>
      <c r="O9" s="2"/>
      <c r="P9" s="2"/>
      <c r="Q9" s="74"/>
      <c r="T9" s="94"/>
      <c r="U9" s="1192" t="s">
        <v>207</v>
      </c>
      <c r="V9" s="1192"/>
      <c r="W9" s="1192"/>
      <c r="X9" s="1192"/>
      <c r="Y9" s="605"/>
      <c r="Z9" s="605"/>
      <c r="AA9" s="605"/>
      <c r="AB9" s="255" t="s">
        <v>3</v>
      </c>
    </row>
    <row r="10" spans="1:28" ht="45" customHeight="1"/>
    <row r="11" spans="1:28" ht="24" customHeight="1">
      <c r="A11" s="900" t="s">
        <v>221</v>
      </c>
      <c r="B11" s="900"/>
      <c r="C11" s="900"/>
      <c r="D11" s="900"/>
      <c r="E11" s="105"/>
      <c r="F11" s="105"/>
      <c r="G11" s="900" t="s">
        <v>217</v>
      </c>
      <c r="H11" s="900"/>
      <c r="I11" s="900"/>
      <c r="J11" s="105"/>
      <c r="K11" s="105"/>
      <c r="L11" s="900" t="s">
        <v>218</v>
      </c>
      <c r="M11" s="900"/>
      <c r="N11" s="900"/>
      <c r="O11" s="105"/>
      <c r="P11" s="105"/>
      <c r="Q11" s="900" t="s">
        <v>208</v>
      </c>
      <c r="R11" s="900"/>
      <c r="S11" s="900"/>
      <c r="T11" s="105"/>
      <c r="U11" s="105"/>
      <c r="V11" s="109" t="s">
        <v>220</v>
      </c>
      <c r="X11" s="109"/>
      <c r="Y11" s="109"/>
    </row>
    <row r="12" spans="1:28" ht="33" customHeight="1" thickBot="1">
      <c r="L12" s="860"/>
      <c r="M12" s="860"/>
      <c r="N12" s="860"/>
    </row>
    <row r="13" spans="1:28" ht="24" customHeight="1">
      <c r="A13" s="59" t="s">
        <v>211</v>
      </c>
      <c r="B13" s="1010" t="s">
        <v>24</v>
      </c>
      <c r="C13" s="835" t="s">
        <v>229</v>
      </c>
      <c r="D13" s="33" t="s">
        <v>197</v>
      </c>
    </row>
    <row r="14" spans="1:28" ht="24" customHeight="1" thickBot="1">
      <c r="A14" s="78" t="s">
        <v>212</v>
      </c>
      <c r="B14" s="1011"/>
      <c r="C14" s="836"/>
      <c r="D14" s="245" t="s">
        <v>219</v>
      </c>
      <c r="G14" s="3"/>
      <c r="H14" s="3"/>
      <c r="I14" s="3"/>
      <c r="Q14" s="860"/>
      <c r="R14" s="860"/>
      <c r="S14" s="860"/>
    </row>
    <row r="15" spans="1:28" ht="30" customHeight="1">
      <c r="A15" s="230"/>
      <c r="B15" s="1047">
        <v>1</v>
      </c>
      <c r="C15" s="263" t="str">
        <f>В!D11</f>
        <v>ЦЫБЕНОВА Ханда</v>
      </c>
      <c r="D15" s="131" t="str">
        <f>В!G11</f>
        <v>МС</v>
      </c>
      <c r="G15" s="229"/>
      <c r="H15" s="219"/>
      <c r="I15" s="300"/>
      <c r="L15" s="3"/>
      <c r="M15" s="3"/>
      <c r="N15" s="3"/>
      <c r="Q15" s="3"/>
      <c r="R15" s="3"/>
      <c r="S15" s="3"/>
    </row>
    <row r="16" spans="1:28" ht="30" customHeight="1">
      <c r="A16" s="266"/>
      <c r="B16" s="1048"/>
      <c r="C16" s="270" t="str">
        <f>В!I11</f>
        <v>Иркутская область - Республика Бурятия</v>
      </c>
      <c r="D16" s="190" t="str">
        <f>В!H11</f>
        <v>26.07.2000</v>
      </c>
      <c r="E16" s="25"/>
      <c r="F16" s="22"/>
      <c r="G16" s="201"/>
      <c r="H16" s="1119">
        <v>0</v>
      </c>
      <c r="I16" s="887" t="str">
        <f>IF(H16&gt;0,INDEX(В!$D$11:$D$120,H16+(H16-1),1)," ")</f>
        <v xml:space="preserve"> </v>
      </c>
      <c r="L16" s="139"/>
      <c r="M16" s="207"/>
      <c r="N16" s="211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</row>
    <row r="17" spans="1:28" ht="30" customHeight="1">
      <c r="A17" s="266"/>
      <c r="B17" s="1047">
        <v>2</v>
      </c>
      <c r="C17" s="263" t="str">
        <f>В!D13</f>
        <v>БЕКТИНА Галина</v>
      </c>
      <c r="D17" s="131" t="str">
        <f>В!G13</f>
        <v>КМС</v>
      </c>
      <c r="E17" s="34"/>
      <c r="G17" s="201"/>
      <c r="H17" s="1119"/>
      <c r="I17" s="887"/>
      <c r="J17" s="273"/>
      <c r="L17" s="139"/>
      <c r="M17" s="207"/>
      <c r="N17" s="211"/>
      <c r="O17" s="105"/>
      <c r="P17" s="105"/>
      <c r="Q17" s="250"/>
      <c r="R17" s="207"/>
      <c r="S17" s="118"/>
      <c r="T17" s="105"/>
      <c r="U17" s="105"/>
      <c r="V17" s="105"/>
      <c r="W17" s="105"/>
      <c r="X17" s="105"/>
      <c r="Y17" s="105"/>
      <c r="Z17" s="105"/>
      <c r="AA17" s="105"/>
      <c r="AB17" s="105"/>
    </row>
    <row r="18" spans="1:28" ht="30" customHeight="1">
      <c r="A18" s="266"/>
      <c r="B18" s="1048"/>
      <c r="C18" s="259" t="str">
        <f>В!I13</f>
        <v>Иркутская область</v>
      </c>
      <c r="D18" s="190" t="str">
        <f>В!H13</f>
        <v>07.12.1998</v>
      </c>
      <c r="G18" s="133"/>
      <c r="H18" s="219"/>
      <c r="I18" s="300"/>
      <c r="J18" s="274"/>
      <c r="K18" s="34"/>
      <c r="L18" s="201"/>
      <c r="M18" s="1119">
        <v>0</v>
      </c>
      <c r="N18" s="887" t="str">
        <f>IF(M18&gt;0,INDEX(В!$D$11:$D$120,M18+(M18-1),1)," ")</f>
        <v xml:space="preserve"> </v>
      </c>
      <c r="O18" s="105"/>
      <c r="P18" s="105"/>
      <c r="Q18" s="139"/>
      <c r="R18" s="207"/>
      <c r="S18" s="211"/>
      <c r="T18" s="105"/>
      <c r="U18" s="105"/>
      <c r="V18" s="105"/>
      <c r="W18" s="105"/>
      <c r="X18" s="105"/>
      <c r="Y18" s="105"/>
      <c r="Z18" s="105"/>
      <c r="AA18" s="105"/>
      <c r="AB18" s="105"/>
    </row>
    <row r="19" spans="1:28" ht="30" customHeight="1">
      <c r="A19" s="266"/>
      <c r="B19" s="1048">
        <v>3</v>
      </c>
      <c r="C19" s="271" t="str">
        <f>В!D15</f>
        <v>ФЕДОРОВА Анжелика</v>
      </c>
      <c r="D19" s="115" t="str">
        <f>В!G15</f>
        <v>МС</v>
      </c>
      <c r="G19" s="229"/>
      <c r="H19" s="219"/>
      <c r="I19" s="300"/>
      <c r="J19" s="274"/>
      <c r="L19" s="201"/>
      <c r="M19" s="1119"/>
      <c r="N19" s="887"/>
      <c r="O19" s="273"/>
      <c r="P19" s="105"/>
      <c r="Q19" s="105"/>
      <c r="R19" s="105"/>
      <c r="S19" s="105"/>
      <c r="T19" s="105"/>
      <c r="U19" s="105"/>
      <c r="V19" s="250"/>
      <c r="W19" s="207"/>
      <c r="X19" s="211"/>
      <c r="Y19" s="105"/>
      <c r="Z19" s="105"/>
      <c r="AA19" s="105"/>
      <c r="AB19" s="105"/>
    </row>
    <row r="20" spans="1:28" ht="30" customHeight="1">
      <c r="A20" s="266"/>
      <c r="B20" s="1048"/>
      <c r="C20" s="259" t="str">
        <f>В!I15</f>
        <v>Кемеровская область</v>
      </c>
      <c r="D20" s="190" t="str">
        <f>В!H15</f>
        <v>05.11.1997</v>
      </c>
      <c r="E20" s="25"/>
      <c r="F20" s="22"/>
      <c r="G20" s="201"/>
      <c r="H20" s="1119">
        <v>0</v>
      </c>
      <c r="I20" s="887" t="str">
        <f>IF(H20&gt;0,INDEX(В!$D$11:$D$120,H20+(H20-1),1)," ")</f>
        <v xml:space="preserve"> </v>
      </c>
      <c r="J20" s="276"/>
      <c r="L20" s="139"/>
      <c r="M20" s="207"/>
      <c r="N20" s="211"/>
      <c r="O20" s="286"/>
      <c r="P20" s="105"/>
      <c r="Q20" s="105"/>
      <c r="R20" s="105"/>
      <c r="S20" s="105"/>
      <c r="T20" s="105"/>
      <c r="U20" s="105"/>
      <c r="V20" s="250"/>
      <c r="W20" s="207"/>
      <c r="X20" s="211"/>
      <c r="Y20" s="105"/>
      <c r="Z20" s="105"/>
      <c r="AA20" s="105"/>
      <c r="AB20" s="105"/>
    </row>
    <row r="21" spans="1:28" ht="30" customHeight="1">
      <c r="A21" s="266"/>
      <c r="B21" s="1048">
        <v>4</v>
      </c>
      <c r="C21" s="271" t="str">
        <f>В!D17</f>
        <v>БЕКБАУЛОВА Лучана</v>
      </c>
      <c r="D21" s="115" t="str">
        <f>В!G17</f>
        <v>МС</v>
      </c>
      <c r="E21" s="34"/>
      <c r="G21" s="201"/>
      <c r="H21" s="1119"/>
      <c r="I21" s="887"/>
      <c r="L21" s="139"/>
      <c r="M21" s="207"/>
      <c r="N21" s="211"/>
      <c r="O21" s="274"/>
      <c r="P21" s="105"/>
      <c r="Q21" s="105"/>
      <c r="R21" s="105"/>
      <c r="S21" s="105"/>
      <c r="T21" s="105"/>
      <c r="U21" s="105"/>
      <c r="V21" s="250"/>
      <c r="W21" s="207"/>
      <c r="X21" s="211"/>
      <c r="Y21" s="105"/>
      <c r="Z21" s="105"/>
      <c r="AA21" s="105"/>
      <c r="AB21" s="105"/>
    </row>
    <row r="22" spans="1:28" ht="30" customHeight="1">
      <c r="A22" s="266"/>
      <c r="B22" s="1048"/>
      <c r="C22" s="272" t="str">
        <f>В!I17</f>
        <v>Кемеровская область</v>
      </c>
      <c r="D22" s="190" t="str">
        <f>В!H17</f>
        <v>10.07.2002</v>
      </c>
      <c r="G22" s="284"/>
      <c r="H22" s="219"/>
      <c r="I22" s="300"/>
      <c r="L22" s="139"/>
      <c r="M22" s="207"/>
      <c r="N22" s="211"/>
      <c r="O22" s="274"/>
      <c r="P22" s="105"/>
      <c r="Q22" s="201"/>
      <c r="R22" s="965">
        <v>0</v>
      </c>
      <c r="S22" s="1204" t="str">
        <f>IF(R22&gt;0,INDEX(В!$D$11:$D$120,R22+(R22-1),1)," ")</f>
        <v xml:space="preserve"> </v>
      </c>
      <c r="T22" s="291"/>
      <c r="U22" s="105"/>
      <c r="V22" s="139"/>
      <c r="W22" s="207"/>
      <c r="X22" s="211"/>
      <c r="Y22" s="105"/>
      <c r="Z22" s="105"/>
      <c r="AA22" s="900"/>
      <c r="AB22" s="900"/>
    </row>
    <row r="23" spans="1:28" ht="30" customHeight="1">
      <c r="A23" s="266"/>
      <c r="B23" s="1048">
        <v>5</v>
      </c>
      <c r="C23" s="263" t="str">
        <f>В!D19</f>
        <v>ТЮМЕРЕКОВА Мария</v>
      </c>
      <c r="D23" s="131" t="str">
        <f>В!G19</f>
        <v>МСМК</v>
      </c>
      <c r="G23" s="139"/>
      <c r="H23" s="219"/>
      <c r="I23" s="300"/>
      <c r="L23" s="139"/>
      <c r="M23" s="207"/>
      <c r="N23" s="211"/>
      <c r="O23" s="274"/>
      <c r="P23" s="285"/>
      <c r="Q23" s="201"/>
      <c r="R23" s="1001"/>
      <c r="S23" s="1205"/>
      <c r="T23" s="273"/>
      <c r="U23" s="105"/>
      <c r="V23" s="139"/>
      <c r="W23" s="207"/>
      <c r="X23" s="211"/>
      <c r="Y23" s="105"/>
      <c r="Z23" s="105"/>
      <c r="AA23" s="105"/>
      <c r="AB23" s="105"/>
    </row>
    <row r="24" spans="1:28" ht="30" customHeight="1">
      <c r="A24" s="266"/>
      <c r="B24" s="1048"/>
      <c r="C24" s="259" t="str">
        <f>В!I19</f>
        <v>Кемеровская область - Свердловская область</v>
      </c>
      <c r="D24" s="190" t="str">
        <f>В!H19</f>
        <v>12.08.2000</v>
      </c>
      <c r="E24" s="25"/>
      <c r="F24" s="22"/>
      <c r="G24" s="201"/>
      <c r="H24" s="1119">
        <v>0</v>
      </c>
      <c r="I24" s="887" t="str">
        <f>IF(H24&gt;0,INDEX(В!$D$11:$D$120,H24+(H24-1),1)," ")</f>
        <v xml:space="preserve"> </v>
      </c>
      <c r="L24" s="139"/>
      <c r="M24" s="207"/>
      <c r="N24" s="211"/>
      <c r="O24" s="274"/>
      <c r="P24" s="105"/>
      <c r="Q24" s="105"/>
      <c r="R24" s="105"/>
      <c r="S24" s="164"/>
      <c r="T24" s="274"/>
      <c r="U24" s="105"/>
      <c r="V24" s="105"/>
      <c r="W24" s="105"/>
      <c r="X24" s="105"/>
      <c r="Y24" s="105"/>
      <c r="Z24" s="105"/>
      <c r="AA24" s="105"/>
      <c r="AB24" s="105"/>
    </row>
    <row r="25" spans="1:28" ht="30" customHeight="1">
      <c r="A25" s="266"/>
      <c r="B25" s="1048">
        <v>6</v>
      </c>
      <c r="C25" s="263" t="str">
        <f>В!D21</f>
        <v>БОЙДОЕВА Даяна</v>
      </c>
      <c r="D25" s="131" t="str">
        <f>В!G21</f>
        <v>КМС</v>
      </c>
      <c r="E25" s="34"/>
      <c r="G25" s="201"/>
      <c r="H25" s="1119"/>
      <c r="I25" s="887"/>
      <c r="J25" s="273"/>
      <c r="L25" s="139"/>
      <c r="M25" s="207"/>
      <c r="N25" s="211"/>
      <c r="O25" s="274"/>
      <c r="P25" s="105"/>
      <c r="Q25" s="105"/>
      <c r="R25" s="105"/>
      <c r="S25" s="164"/>
      <c r="T25" s="274"/>
      <c r="U25" s="105"/>
      <c r="V25" s="105"/>
      <c r="W25" s="105"/>
      <c r="X25" s="105"/>
      <c r="Y25" s="105"/>
      <c r="Z25" s="105"/>
      <c r="AA25" s="105"/>
      <c r="AB25" s="105"/>
    </row>
    <row r="26" spans="1:28" ht="30" customHeight="1">
      <c r="A26" s="266"/>
      <c r="B26" s="1048"/>
      <c r="C26" s="259" t="str">
        <f>В!I21</f>
        <v>Кемеровская область</v>
      </c>
      <c r="D26" s="190" t="str">
        <f>В!H21</f>
        <v>09.10.2002</v>
      </c>
      <c r="G26" s="284"/>
      <c r="H26" s="219"/>
      <c r="I26" s="300"/>
      <c r="J26" s="274"/>
      <c r="K26" s="34"/>
      <c r="L26" s="201"/>
      <c r="M26" s="1119">
        <v>0</v>
      </c>
      <c r="N26" s="887" t="str">
        <f>IF(M26&gt;0,INDEX(В!$D$11:$D$120,M26+(M26-1),1)," ")</f>
        <v xml:space="preserve"> </v>
      </c>
      <c r="O26" s="276"/>
      <c r="P26" s="105"/>
      <c r="Q26" s="105"/>
      <c r="R26" s="105"/>
      <c r="S26" s="164"/>
      <c r="T26" s="274"/>
      <c r="U26" s="105"/>
      <c r="V26" s="139"/>
      <c r="W26" s="207"/>
      <c r="X26" s="211"/>
      <c r="Y26" s="105"/>
      <c r="Z26" s="105"/>
      <c r="AA26" s="105"/>
      <c r="AB26" s="105"/>
    </row>
    <row r="27" spans="1:28" ht="30" customHeight="1">
      <c r="A27" s="266"/>
      <c r="B27" s="1048">
        <v>7</v>
      </c>
      <c r="C27" s="271" t="str">
        <f>В!D23</f>
        <v>РЯБКО Ирина</v>
      </c>
      <c r="D27" s="115" t="str">
        <f>В!G23</f>
        <v>КМС</v>
      </c>
      <c r="G27" s="139"/>
      <c r="H27" s="219"/>
      <c r="I27" s="300"/>
      <c r="J27" s="274"/>
      <c r="L27" s="201"/>
      <c r="M27" s="1119"/>
      <c r="N27" s="887"/>
      <c r="O27" s="105"/>
      <c r="P27" s="105"/>
      <c r="Q27" s="105"/>
      <c r="R27" s="105"/>
      <c r="S27" s="164"/>
      <c r="T27" s="274"/>
      <c r="U27" s="105"/>
      <c r="V27" s="139"/>
      <c r="W27" s="207"/>
      <c r="X27" s="211"/>
      <c r="Y27" s="105"/>
      <c r="Z27" s="105"/>
      <c r="AA27" s="105"/>
      <c r="AB27" s="105"/>
    </row>
    <row r="28" spans="1:28" ht="30" customHeight="1">
      <c r="A28" s="267"/>
      <c r="B28" s="1048"/>
      <c r="C28" s="259" t="str">
        <f>В!I23</f>
        <v>Красноярский край</v>
      </c>
      <c r="D28" s="190" t="str">
        <f>В!H23</f>
        <v>07.10.2003</v>
      </c>
      <c r="E28" s="25"/>
      <c r="F28" s="22"/>
      <c r="G28" s="201"/>
      <c r="H28" s="1119">
        <v>0</v>
      </c>
      <c r="I28" s="887" t="str">
        <f>IF(H28&gt;0,INDEX(В!$D$11:$D$120,H28+(H28-1),1)," ")</f>
        <v xml:space="preserve"> </v>
      </c>
      <c r="J28" s="276"/>
      <c r="L28" s="139"/>
      <c r="M28" s="207"/>
      <c r="N28" s="211"/>
      <c r="O28" s="105"/>
      <c r="P28" s="105"/>
      <c r="Q28" s="105"/>
      <c r="R28" s="105"/>
      <c r="S28" s="105"/>
      <c r="T28" s="274"/>
      <c r="U28" s="105"/>
      <c r="V28" s="105"/>
      <c r="W28" s="105"/>
      <c r="X28" s="105"/>
      <c r="Y28" s="105"/>
      <c r="Z28" s="105"/>
      <c r="AA28" s="105"/>
      <c r="AB28" s="105"/>
    </row>
    <row r="29" spans="1:28" ht="30" customHeight="1">
      <c r="A29" s="266"/>
      <c r="B29" s="1048">
        <v>8</v>
      </c>
      <c r="C29" s="271" t="str">
        <f>В!D25</f>
        <v>ДАРЖАА Алдынай</v>
      </c>
      <c r="D29" s="115" t="str">
        <f>В!G25</f>
        <v>КМС</v>
      </c>
      <c r="E29" s="34"/>
      <c r="G29" s="201"/>
      <c r="H29" s="1119"/>
      <c r="I29" s="887"/>
      <c r="J29" s="105"/>
      <c r="K29" s="105"/>
      <c r="L29" s="250"/>
      <c r="M29" s="207"/>
      <c r="N29" s="118"/>
      <c r="T29" s="26"/>
      <c r="U29" s="105"/>
      <c r="V29" s="105"/>
      <c r="W29" s="105"/>
      <c r="X29" s="105"/>
      <c r="Y29" s="105"/>
      <c r="Z29" s="105"/>
      <c r="AA29" s="105"/>
      <c r="AB29" s="105"/>
    </row>
    <row r="30" spans="1:28" ht="30" customHeight="1">
      <c r="A30" s="267"/>
      <c r="B30" s="1048"/>
      <c r="C30" s="259" t="str">
        <f>В!I25</f>
        <v>Республика Тыва</v>
      </c>
      <c r="D30" s="190" t="str">
        <f>В!H25</f>
        <v>24.03.2000</v>
      </c>
      <c r="G30" s="139"/>
      <c r="H30" s="207"/>
      <c r="I30" s="211"/>
      <c r="J30" s="105"/>
      <c r="K30" s="105"/>
      <c r="L30" s="139"/>
      <c r="M30" s="207"/>
      <c r="N30" s="211"/>
      <c r="T30" s="26"/>
      <c r="U30" s="276"/>
      <c r="V30" s="201"/>
      <c r="W30" s="1119">
        <v>0</v>
      </c>
      <c r="X30" s="887" t="str">
        <f>IF(W30&gt;0,INDEX(В!$D$11:$D$120,W30+(W30-1),1)," ")</f>
        <v xml:space="preserve"> </v>
      </c>
      <c r="Y30" s="289"/>
      <c r="Z30" s="105"/>
      <c r="AA30" s="105"/>
      <c r="AB30" s="105"/>
    </row>
    <row r="31" spans="1:28" ht="30" customHeight="1">
      <c r="A31" s="230"/>
      <c r="B31" s="1048">
        <v>9</v>
      </c>
      <c r="C31" s="271" t="str">
        <f>В!D27</f>
        <v>САГАЛАКОВА Алена</v>
      </c>
      <c r="D31" s="115" t="str">
        <f>В!G27</f>
        <v>КМС</v>
      </c>
      <c r="G31" s="139"/>
      <c r="H31" s="207"/>
      <c r="I31" s="211"/>
      <c r="J31" s="105"/>
      <c r="K31" s="105"/>
      <c r="L31" s="139"/>
      <c r="M31" s="207"/>
      <c r="N31" s="211"/>
      <c r="T31" s="26"/>
      <c r="U31" s="105"/>
      <c r="V31" s="201"/>
      <c r="W31" s="1119"/>
      <c r="X31" s="887"/>
      <c r="Y31" s="273"/>
      <c r="Z31" s="105"/>
      <c r="AA31" s="105"/>
      <c r="AB31" s="105"/>
    </row>
    <row r="32" spans="1:28" ht="30" customHeight="1">
      <c r="A32" s="267"/>
      <c r="B32" s="1048"/>
      <c r="C32" s="259" t="str">
        <f>В!I27</f>
        <v>Республика Хакасия</v>
      </c>
      <c r="D32" s="190" t="str">
        <f>В!H27</f>
        <v>24.04.2002</v>
      </c>
      <c r="E32" s="25"/>
      <c r="F32" s="22"/>
      <c r="G32" s="201"/>
      <c r="H32" s="1119">
        <v>0</v>
      </c>
      <c r="I32" s="887" t="str">
        <f>IF(H32&gt;0,INDEX(В!$D$11:$D$120,H32+(H32-1),1)," ")</f>
        <v xml:space="preserve"> </v>
      </c>
      <c r="J32" s="105"/>
      <c r="K32" s="105"/>
      <c r="L32" s="139"/>
      <c r="M32" s="207"/>
      <c r="N32" s="211"/>
      <c r="T32" s="26"/>
      <c r="U32" s="105"/>
      <c r="V32" s="105"/>
      <c r="W32" s="105"/>
      <c r="X32" s="105"/>
      <c r="Y32" s="274"/>
      <c r="Z32" s="105"/>
      <c r="AA32" s="105"/>
      <c r="AB32" s="105"/>
    </row>
    <row r="33" spans="1:28" ht="30" customHeight="1">
      <c r="A33" s="266"/>
      <c r="B33" s="1048">
        <v>10</v>
      </c>
      <c r="C33" s="271" t="str">
        <f>В!D29</f>
        <v>БУДЕГЕЧИ Снежана</v>
      </c>
      <c r="D33" s="115" t="str">
        <f>В!G29</f>
        <v>КМС</v>
      </c>
      <c r="E33" s="34"/>
      <c r="G33" s="201"/>
      <c r="H33" s="1119"/>
      <c r="I33" s="887"/>
      <c r="J33" s="273"/>
      <c r="L33" s="139"/>
      <c r="M33" s="207"/>
      <c r="N33" s="211"/>
      <c r="O33" s="105"/>
      <c r="P33" s="105"/>
      <c r="Q33" s="139"/>
      <c r="R33" s="207"/>
      <c r="S33" s="211"/>
      <c r="T33" s="274"/>
      <c r="U33" s="105"/>
      <c r="V33" s="105"/>
      <c r="W33" s="105"/>
      <c r="X33" s="105"/>
      <c r="Y33" s="274"/>
      <c r="Z33" s="105"/>
      <c r="AA33" s="109"/>
      <c r="AB33" s="109"/>
    </row>
    <row r="34" spans="1:28" ht="30" customHeight="1">
      <c r="A34" s="267"/>
      <c r="B34" s="1048"/>
      <c r="C34" s="259" t="str">
        <f>В!I29</f>
        <v>Республика Хакасия</v>
      </c>
      <c r="D34" s="190" t="str">
        <f>В!H29</f>
        <v>23.12.2004</v>
      </c>
      <c r="G34" s="139"/>
      <c r="H34" s="207"/>
      <c r="I34" s="211"/>
      <c r="J34" s="274"/>
      <c r="K34" s="34"/>
      <c r="L34" s="201"/>
      <c r="M34" s="1119">
        <v>0</v>
      </c>
      <c r="N34" s="887" t="str">
        <f>IF(M34&gt;0,INDEX(В!$D$11:$D$120,M34+(M34-1),1)," ")</f>
        <v xml:space="preserve"> </v>
      </c>
      <c r="O34" s="105"/>
      <c r="P34" s="105"/>
      <c r="Q34" s="139"/>
      <c r="R34" s="207"/>
      <c r="S34" s="211"/>
      <c r="T34" s="274"/>
      <c r="U34" s="105"/>
      <c r="V34" s="105"/>
      <c r="W34" s="105"/>
      <c r="X34" s="105"/>
      <c r="Y34" s="274"/>
      <c r="Z34" s="105"/>
      <c r="AA34" s="207"/>
      <c r="AB34" s="211"/>
    </row>
    <row r="35" spans="1:28" ht="30" customHeight="1">
      <c r="A35" s="266"/>
      <c r="B35" s="1048">
        <v>11</v>
      </c>
      <c r="C35" s="271" t="str">
        <f>В!D31</f>
        <v>АБРАМОВА Нина</v>
      </c>
      <c r="D35" s="115" t="str">
        <f>В!G31</f>
        <v>КМС</v>
      </c>
      <c r="G35" s="139"/>
      <c r="H35" s="207"/>
      <c r="I35" s="211"/>
      <c r="J35" s="274"/>
      <c r="L35" s="201"/>
      <c r="M35" s="1119"/>
      <c r="N35" s="887"/>
      <c r="O35" s="273"/>
      <c r="P35" s="105"/>
      <c r="Q35" s="105"/>
      <c r="R35" s="105"/>
      <c r="S35" s="105"/>
      <c r="T35" s="274"/>
      <c r="U35" s="105"/>
      <c r="V35" s="105"/>
      <c r="W35" s="105"/>
      <c r="X35" s="105"/>
      <c r="Y35" s="274"/>
      <c r="Z35" s="105"/>
      <c r="AA35" s="207"/>
      <c r="AB35" s="211"/>
    </row>
    <row r="36" spans="1:28" ht="30" customHeight="1">
      <c r="A36" s="267"/>
      <c r="B36" s="1048"/>
      <c r="C36" s="259" t="str">
        <f>В!I31</f>
        <v>Республика Хакасия</v>
      </c>
      <c r="D36" s="190" t="str">
        <f>В!H31</f>
        <v>13.06.2001</v>
      </c>
      <c r="E36" s="35"/>
      <c r="F36" s="22"/>
      <c r="G36" s="201"/>
      <c r="H36" s="1119">
        <v>0</v>
      </c>
      <c r="I36" s="887" t="str">
        <f>IF(H36&gt;0,INDEX(В!$D$11:$D$120,H36+(H36-1),1)," ")</f>
        <v xml:space="preserve"> </v>
      </c>
      <c r="J36" s="276"/>
      <c r="L36" s="139"/>
      <c r="M36" s="207"/>
      <c r="N36" s="211"/>
      <c r="O36" s="286"/>
      <c r="P36" s="105"/>
      <c r="Q36" s="105"/>
      <c r="R36" s="105"/>
      <c r="S36" s="105"/>
      <c r="T36" s="274"/>
      <c r="U36" s="105"/>
      <c r="V36" s="105"/>
      <c r="W36" s="105"/>
      <c r="X36" s="105"/>
      <c r="Y36" s="274"/>
      <c r="Z36" s="105"/>
      <c r="AA36" s="105"/>
      <c r="AB36" s="105"/>
    </row>
    <row r="37" spans="1:28" ht="30" customHeight="1">
      <c r="A37" s="266"/>
      <c r="B37" s="1048">
        <v>12</v>
      </c>
      <c r="C37" s="263" t="str">
        <f>В!D33</f>
        <v>ЧЕПСАРАКОВА Валерия</v>
      </c>
      <c r="D37" s="115" t="str">
        <f>В!G33</f>
        <v>МСМК</v>
      </c>
      <c r="E37" s="22"/>
      <c r="G37" s="201"/>
      <c r="H37" s="1119"/>
      <c r="I37" s="887"/>
      <c r="J37" s="105"/>
      <c r="K37" s="105"/>
      <c r="L37" s="250"/>
      <c r="M37" s="207"/>
      <c r="N37" s="118"/>
      <c r="O37" s="274"/>
      <c r="P37" s="105"/>
      <c r="Q37" s="105"/>
      <c r="R37" s="105"/>
      <c r="S37" s="105"/>
      <c r="T37" s="274"/>
      <c r="U37" s="105"/>
      <c r="V37" s="105"/>
      <c r="W37" s="105"/>
      <c r="X37" s="105"/>
      <c r="Y37" s="274"/>
    </row>
    <row r="38" spans="1:28" ht="30" customHeight="1">
      <c r="A38" s="267"/>
      <c r="B38" s="1048"/>
      <c r="C38" s="259" t="str">
        <f>В!I33</f>
        <v>Республика Хакасия</v>
      </c>
      <c r="D38" s="190" t="str">
        <f>В!H33</f>
        <v>31.01.1989</v>
      </c>
      <c r="E38" s="105"/>
      <c r="F38" s="105"/>
      <c r="G38" s="105"/>
      <c r="H38" s="105"/>
      <c r="I38" s="105"/>
      <c r="J38" s="105"/>
      <c r="K38" s="105"/>
      <c r="L38" s="139"/>
      <c r="M38" s="207"/>
      <c r="N38" s="211"/>
      <c r="O38" s="274"/>
      <c r="P38" s="105"/>
      <c r="Q38" s="201"/>
      <c r="R38" s="965">
        <v>0</v>
      </c>
      <c r="S38" s="1204" t="str">
        <f>IF(R38&gt;0,INDEX(В!$D$11:$D$120,R38+(R38-1),1)," ")</f>
        <v xml:space="preserve"> </v>
      </c>
      <c r="T38" s="276"/>
      <c r="Y38" s="26"/>
    </row>
    <row r="39" spans="1:28" ht="30" customHeight="1">
      <c r="A39" s="266"/>
      <c r="B39" s="1048">
        <v>13</v>
      </c>
      <c r="C39" s="271" t="str">
        <f>В!D35</f>
        <v>ФИО13</v>
      </c>
      <c r="D39" s="115" t="str">
        <f>В!G35</f>
        <v>р13</v>
      </c>
      <c r="G39" s="139"/>
      <c r="H39" s="207"/>
      <c r="I39" s="211"/>
      <c r="J39" s="105"/>
      <c r="K39" s="105"/>
      <c r="L39" s="139"/>
      <c r="M39" s="207"/>
      <c r="N39" s="211"/>
      <c r="O39" s="274"/>
      <c r="P39" s="285"/>
      <c r="Q39" s="201"/>
      <c r="R39" s="1001"/>
      <c r="S39" s="1205"/>
      <c r="T39" s="105"/>
      <c r="U39" s="105"/>
      <c r="V39" s="105"/>
      <c r="W39" s="105"/>
      <c r="X39" s="105"/>
      <c r="Y39" s="274"/>
    </row>
    <row r="40" spans="1:28" ht="30" customHeight="1">
      <c r="A40" s="267"/>
      <c r="B40" s="1048"/>
      <c r="C40" s="259" t="str">
        <f>В!I35</f>
        <v>город13</v>
      </c>
      <c r="D40" s="190" t="str">
        <f>В!H35</f>
        <v>дата13</v>
      </c>
      <c r="E40" s="35"/>
      <c r="F40" s="22"/>
      <c r="G40" s="201"/>
      <c r="H40" s="1119">
        <v>0</v>
      </c>
      <c r="I40" s="887" t="str">
        <f>IF(H40&gt;0,INDEX(В!$D$11:$D$120,H40+(H40-1),1)," ")</f>
        <v xml:space="preserve"> </v>
      </c>
      <c r="J40" s="105"/>
      <c r="K40" s="105"/>
      <c r="L40" s="139"/>
      <c r="M40" s="207"/>
      <c r="N40" s="211"/>
      <c r="O40" s="274"/>
      <c r="P40" s="105"/>
      <c r="Q40" s="105"/>
      <c r="R40" s="105"/>
      <c r="S40" s="164"/>
      <c r="T40" s="105"/>
      <c r="U40" s="105"/>
      <c r="V40" s="105"/>
      <c r="W40" s="105"/>
      <c r="X40" s="105"/>
      <c r="Y40" s="274"/>
    </row>
    <row r="41" spans="1:28" ht="30" customHeight="1">
      <c r="A41" s="266"/>
      <c r="B41" s="1048">
        <v>14</v>
      </c>
      <c r="C41" s="271" t="str">
        <f>В!D37</f>
        <v>ФИО14</v>
      </c>
      <c r="D41" s="115" t="str">
        <f>В!G37</f>
        <v>р14</v>
      </c>
      <c r="E41" s="34"/>
      <c r="G41" s="201"/>
      <c r="H41" s="1119"/>
      <c r="I41" s="887"/>
      <c r="J41" s="273"/>
      <c r="L41" s="139"/>
      <c r="M41" s="207"/>
      <c r="N41" s="211"/>
      <c r="O41" s="274"/>
      <c r="P41" s="105"/>
      <c r="Q41" s="105"/>
      <c r="R41" s="105"/>
      <c r="S41" s="164"/>
      <c r="T41" s="105"/>
      <c r="U41" s="105"/>
      <c r="V41" s="105"/>
      <c r="W41" s="105"/>
      <c r="X41" s="105"/>
      <c r="Y41" s="274"/>
    </row>
    <row r="42" spans="1:28" ht="30" customHeight="1">
      <c r="A42" s="267"/>
      <c r="B42" s="1051"/>
      <c r="C42" s="259" t="str">
        <f>В!I37</f>
        <v>город14</v>
      </c>
      <c r="D42" s="190" t="str">
        <f>В!H37</f>
        <v>дата14</v>
      </c>
      <c r="E42" s="105"/>
      <c r="F42" s="105"/>
      <c r="G42" s="105"/>
      <c r="H42" s="105"/>
      <c r="I42" s="105"/>
      <c r="J42" s="274"/>
      <c r="K42" s="34"/>
      <c r="L42" s="201"/>
      <c r="M42" s="1119">
        <v>0</v>
      </c>
      <c r="N42" s="887" t="str">
        <f>IF(M42&gt;0,INDEX(В!$D$11:$D$120,M42+(M42-1),1)," ")</f>
        <v xml:space="preserve"> </v>
      </c>
      <c r="O42" s="276"/>
      <c r="P42" s="105"/>
      <c r="Q42" s="105"/>
      <c r="R42" s="105"/>
      <c r="S42" s="164"/>
      <c r="Y42" s="26"/>
    </row>
    <row r="43" spans="1:28" ht="30" customHeight="1">
      <c r="A43" s="266"/>
      <c r="B43" s="1051">
        <v>15</v>
      </c>
      <c r="C43" s="271" t="str">
        <f>В!D39</f>
        <v>ФИО15</v>
      </c>
      <c r="D43" s="115" t="str">
        <f>В!G39</f>
        <v>р15</v>
      </c>
      <c r="G43" s="139"/>
      <c r="H43" s="207"/>
      <c r="I43" s="211"/>
      <c r="J43" s="274"/>
      <c r="L43" s="201"/>
      <c r="M43" s="1119"/>
      <c r="N43" s="887"/>
      <c r="O43" s="105"/>
      <c r="P43" s="105"/>
      <c r="Q43" s="105"/>
      <c r="R43" s="105"/>
      <c r="S43" s="105"/>
      <c r="T43" s="105"/>
      <c r="U43" s="105"/>
      <c r="V43" s="250"/>
      <c r="W43" s="207"/>
      <c r="X43" s="211"/>
      <c r="Y43" s="274"/>
    </row>
    <row r="44" spans="1:28" ht="30" customHeight="1">
      <c r="A44" s="267"/>
      <c r="B44" s="1047"/>
      <c r="C44" s="259" t="str">
        <f>В!I39</f>
        <v>город15</v>
      </c>
      <c r="D44" s="190" t="str">
        <f>В!H39</f>
        <v>дата15</v>
      </c>
      <c r="E44" s="25"/>
      <c r="F44" s="22"/>
      <c r="G44" s="201"/>
      <c r="H44" s="1119">
        <v>0</v>
      </c>
      <c r="I44" s="887" t="str">
        <f>IF(H44&gt;0,INDEX(В!$D$11:$D$120,H44+(H44-1),1)," ")</f>
        <v xml:space="preserve"> </v>
      </c>
      <c r="J44" s="276"/>
      <c r="L44" s="139"/>
      <c r="M44" s="207"/>
      <c r="N44" s="211"/>
      <c r="O44" s="288"/>
      <c r="P44" s="105"/>
      <c r="Q44" s="105"/>
      <c r="R44" s="105"/>
      <c r="S44" s="105"/>
      <c r="T44" s="105"/>
      <c r="U44" s="105"/>
      <c r="V44" s="250"/>
      <c r="W44" s="207"/>
      <c r="X44" s="211"/>
      <c r="Y44" s="274"/>
      <c r="Z44" s="105"/>
      <c r="AA44" s="105"/>
      <c r="AB44" s="105"/>
    </row>
    <row r="45" spans="1:28" ht="30" customHeight="1" thickBot="1">
      <c r="A45" s="197"/>
      <c r="B45" s="1048">
        <v>16</v>
      </c>
      <c r="C45" s="271" t="str">
        <f>В!D41</f>
        <v>ФИО16</v>
      </c>
      <c r="D45" s="115" t="str">
        <f>В!G41</f>
        <v>р16</v>
      </c>
      <c r="E45" s="34"/>
      <c r="G45" s="201"/>
      <c r="H45" s="1119"/>
      <c r="I45" s="887"/>
      <c r="J45" s="105"/>
      <c r="K45" s="105"/>
      <c r="L45" s="250"/>
      <c r="M45" s="207"/>
      <c r="N45" s="118"/>
      <c r="O45" s="105"/>
      <c r="P45" s="105"/>
      <c r="Q45" s="139"/>
      <c r="R45" s="207"/>
      <c r="S45" s="211"/>
      <c r="T45" s="105"/>
      <c r="U45" s="105"/>
      <c r="V45" s="250"/>
      <c r="W45" s="207"/>
      <c r="X45" s="211"/>
      <c r="Y45" s="274"/>
      <c r="Z45" s="105"/>
      <c r="AA45" s="900" t="s">
        <v>204</v>
      </c>
      <c r="AB45" s="900"/>
    </row>
    <row r="46" spans="1:28" ht="30" customHeight="1">
      <c r="A46" s="184"/>
      <c r="B46" s="1048"/>
      <c r="C46" s="259" t="str">
        <f>В!I41</f>
        <v>город16</v>
      </c>
      <c r="D46" s="190" t="str">
        <f>В!H41</f>
        <v>дата16</v>
      </c>
      <c r="F46" s="221"/>
      <c r="G46" s="221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1"/>
      <c r="V46" s="221"/>
      <c r="W46" s="221"/>
      <c r="X46" s="221"/>
      <c r="Y46" s="306"/>
      <c r="Z46" s="290"/>
      <c r="AA46" s="1137">
        <v>0</v>
      </c>
      <c r="AB46" s="1139" t="str">
        <f>IF(AA46&gt;0,INDEX(В!$D$11:$D$120,AA46+(AA46-1),1)," ")</f>
        <v xml:space="preserve"> </v>
      </c>
    </row>
    <row r="47" spans="1:28" ht="30" customHeight="1" thickBot="1">
      <c r="A47" s="196"/>
      <c r="B47" s="1047">
        <v>17</v>
      </c>
      <c r="C47" s="263" t="str">
        <f>В!D43</f>
        <v>ФИО17</v>
      </c>
      <c r="D47" s="131" t="str">
        <f>В!G43</f>
        <v>р17</v>
      </c>
      <c r="G47" s="139"/>
      <c r="H47" s="207"/>
      <c r="I47" s="211"/>
      <c r="J47" s="105"/>
      <c r="K47" s="105"/>
      <c r="L47" s="139"/>
      <c r="M47" s="207"/>
      <c r="N47" s="211"/>
      <c r="Y47" s="26"/>
      <c r="Z47" s="105"/>
      <c r="AA47" s="1138"/>
      <c r="AB47" s="1140"/>
    </row>
    <row r="48" spans="1:28" ht="30" customHeight="1">
      <c r="A48" s="184"/>
      <c r="B48" s="1048"/>
      <c r="C48" s="259" t="str">
        <f>В!I43</f>
        <v>город17</v>
      </c>
      <c r="D48" s="190" t="str">
        <f>В!H43</f>
        <v>дата17</v>
      </c>
      <c r="E48" s="25"/>
      <c r="F48" s="22"/>
      <c r="G48" s="201"/>
      <c r="H48" s="1119">
        <v>0</v>
      </c>
      <c r="I48" s="887" t="str">
        <f>IF(H48&gt;0,INDEX(В!$D$11:$D$120,H48+(H48-1),1)," ")</f>
        <v xml:space="preserve"> </v>
      </c>
      <c r="J48" s="105"/>
      <c r="K48" s="105"/>
      <c r="L48" s="139"/>
      <c r="M48" s="207"/>
      <c r="N48" s="211"/>
      <c r="Y48" s="26"/>
      <c r="Z48" s="105"/>
      <c r="AA48" s="105"/>
      <c r="AB48" s="105"/>
    </row>
    <row r="49" spans="1:28" ht="30" customHeight="1">
      <c r="A49" s="197"/>
      <c r="B49" s="1048">
        <v>18</v>
      </c>
      <c r="C49" s="263" t="str">
        <f>В!D45</f>
        <v>ФИО18</v>
      </c>
      <c r="D49" s="131" t="str">
        <f>В!G45</f>
        <v>р18</v>
      </c>
      <c r="E49" s="34"/>
      <c r="G49" s="201"/>
      <c r="H49" s="1119"/>
      <c r="I49" s="887"/>
      <c r="J49" s="273"/>
      <c r="L49" s="139"/>
      <c r="M49" s="207"/>
      <c r="N49" s="211"/>
      <c r="Y49" s="26"/>
      <c r="Z49" s="105"/>
      <c r="AA49" s="105"/>
      <c r="AB49" s="105"/>
    </row>
    <row r="50" spans="1:28" ht="30" customHeight="1">
      <c r="A50" s="184"/>
      <c r="B50" s="1048"/>
      <c r="C50" s="259" t="str">
        <f>В!I45</f>
        <v>город18</v>
      </c>
      <c r="D50" s="190" t="str">
        <f>В!H45</f>
        <v>дата18</v>
      </c>
      <c r="G50" s="139"/>
      <c r="H50" s="207"/>
      <c r="I50" s="211"/>
      <c r="J50" s="274"/>
      <c r="K50" s="34"/>
      <c r="L50" s="201"/>
      <c r="M50" s="1119">
        <v>0</v>
      </c>
      <c r="N50" s="887" t="str">
        <f>IF(M50&gt;0,INDEX(В!$D$11:$D$120,M50+(M50-1),1)," ")</f>
        <v xml:space="preserve"> </v>
      </c>
      <c r="Y50" s="26"/>
      <c r="Z50" s="105"/>
      <c r="AA50" s="105"/>
      <c r="AB50" s="105"/>
    </row>
    <row r="51" spans="1:28" ht="30" customHeight="1">
      <c r="A51" s="197"/>
      <c r="B51" s="1048">
        <v>19</v>
      </c>
      <c r="C51" s="263" t="str">
        <f>В!D47</f>
        <v>ФИО19</v>
      </c>
      <c r="D51" s="131" t="str">
        <f>В!G47</f>
        <v>р19</v>
      </c>
      <c r="G51" s="139"/>
      <c r="H51" s="207"/>
      <c r="I51" s="211"/>
      <c r="J51" s="274"/>
      <c r="L51" s="201"/>
      <c r="M51" s="1119"/>
      <c r="N51" s="887"/>
      <c r="O51" s="273"/>
      <c r="P51" s="105"/>
      <c r="Q51" s="105"/>
      <c r="R51" s="105"/>
      <c r="S51" s="105"/>
      <c r="T51" s="105"/>
      <c r="U51" s="105"/>
      <c r="V51" s="250"/>
      <c r="W51" s="207"/>
      <c r="X51" s="211"/>
      <c r="Y51" s="274"/>
      <c r="Z51" s="105"/>
      <c r="AA51" s="105"/>
      <c r="AB51" s="105"/>
    </row>
    <row r="52" spans="1:28" ht="30" customHeight="1">
      <c r="A52" s="184"/>
      <c r="B52" s="1048"/>
      <c r="C52" s="259" t="str">
        <f>В!I47</f>
        <v>город19</v>
      </c>
      <c r="D52" s="190" t="str">
        <f>В!H47</f>
        <v>дата19</v>
      </c>
      <c r="E52" s="25"/>
      <c r="F52" s="22"/>
      <c r="G52" s="201"/>
      <c r="H52" s="1119">
        <v>0</v>
      </c>
      <c r="I52" s="887" t="str">
        <f>IF(H52&gt;0,INDEX(В!$D$11:$D$120,H52+(H52-1),1)," ")</f>
        <v xml:space="preserve"> </v>
      </c>
      <c r="J52" s="276"/>
      <c r="L52" s="139"/>
      <c r="M52" s="207"/>
      <c r="N52" s="211"/>
      <c r="O52" s="286"/>
      <c r="P52" s="105"/>
      <c r="Q52" s="105"/>
      <c r="R52" s="105"/>
      <c r="S52" s="105"/>
      <c r="T52" s="105"/>
      <c r="U52" s="105"/>
      <c r="V52" s="250"/>
      <c r="W52" s="207"/>
      <c r="X52" s="211"/>
      <c r="Y52" s="274"/>
      <c r="Z52" s="105"/>
      <c r="AA52" s="105"/>
      <c r="AB52" s="105"/>
    </row>
    <row r="53" spans="1:28" ht="30" customHeight="1">
      <c r="A53" s="197"/>
      <c r="B53" s="1048">
        <v>20</v>
      </c>
      <c r="C53" s="263" t="str">
        <f>В!D49</f>
        <v>ФИО20</v>
      </c>
      <c r="D53" s="131" t="str">
        <f>В!G49</f>
        <v>р20</v>
      </c>
      <c r="E53" s="34"/>
      <c r="G53" s="201"/>
      <c r="H53" s="1119"/>
      <c r="I53" s="887"/>
      <c r="J53" s="105"/>
      <c r="K53" s="105"/>
      <c r="L53" s="250"/>
      <c r="M53" s="207"/>
      <c r="N53" s="118"/>
      <c r="O53" s="274"/>
      <c r="P53" s="105"/>
      <c r="Q53" s="105"/>
      <c r="R53" s="105"/>
      <c r="S53" s="105"/>
      <c r="T53" s="105"/>
      <c r="U53" s="105"/>
      <c r="V53" s="250"/>
      <c r="W53" s="207"/>
      <c r="X53" s="211"/>
      <c r="Y53" s="274"/>
      <c r="Z53" s="105"/>
      <c r="AA53" s="105"/>
      <c r="AB53" s="105"/>
    </row>
    <row r="54" spans="1:28" ht="30" customHeight="1">
      <c r="A54" s="184"/>
      <c r="B54" s="1048"/>
      <c r="C54" s="259" t="str">
        <f>В!I49</f>
        <v>город20</v>
      </c>
      <c r="D54" s="190" t="str">
        <f>В!H49</f>
        <v>дата20</v>
      </c>
      <c r="G54" s="139"/>
      <c r="H54" s="207"/>
      <c r="I54" s="211"/>
      <c r="J54" s="105"/>
      <c r="K54" s="105"/>
      <c r="L54" s="139"/>
      <c r="M54" s="207"/>
      <c r="N54" s="211"/>
      <c r="O54" s="274"/>
      <c r="P54" s="105"/>
      <c r="Q54" s="201"/>
      <c r="R54" s="965">
        <v>0</v>
      </c>
      <c r="S54" s="1204" t="str">
        <f>IF(R54&gt;0,INDEX(В!$D$11:$D$120,R54+(R54-1),1)," ")</f>
        <v xml:space="preserve"> </v>
      </c>
      <c r="T54" s="291"/>
      <c r="U54" s="105"/>
      <c r="V54" s="139"/>
      <c r="W54" s="207"/>
      <c r="X54" s="211"/>
      <c r="Y54" s="274"/>
      <c r="Z54" s="105"/>
      <c r="AA54" s="105"/>
      <c r="AB54" s="105"/>
    </row>
    <row r="55" spans="1:28" ht="30" customHeight="1">
      <c r="A55" s="197"/>
      <c r="B55" s="1048">
        <v>21</v>
      </c>
      <c r="C55" s="263" t="str">
        <f>В!D51</f>
        <v>ФИО21</v>
      </c>
      <c r="D55" s="131" t="str">
        <f>В!G51</f>
        <v>р21</v>
      </c>
      <c r="G55" s="139"/>
      <c r="H55" s="207"/>
      <c r="I55" s="211"/>
      <c r="J55" s="105"/>
      <c r="K55" s="105"/>
      <c r="L55" s="139"/>
      <c r="M55" s="207"/>
      <c r="N55" s="211"/>
      <c r="O55" s="274"/>
      <c r="P55" s="285"/>
      <c r="Q55" s="201"/>
      <c r="R55" s="1001"/>
      <c r="S55" s="1205"/>
      <c r="T55" s="273"/>
      <c r="U55" s="105"/>
      <c r="V55" s="139"/>
      <c r="W55" s="207"/>
      <c r="X55" s="211"/>
      <c r="Y55" s="274"/>
      <c r="Z55" s="105"/>
      <c r="AA55" s="105"/>
      <c r="AB55" s="105"/>
    </row>
    <row r="56" spans="1:28" ht="30" customHeight="1">
      <c r="A56" s="184"/>
      <c r="B56" s="1048"/>
      <c r="C56" s="259" t="str">
        <f>В!I51</f>
        <v>город21</v>
      </c>
      <c r="D56" s="190" t="str">
        <f>В!H51</f>
        <v>дата21</v>
      </c>
      <c r="E56" s="25"/>
      <c r="F56" s="22"/>
      <c r="G56" s="201"/>
      <c r="H56" s="1119">
        <v>0</v>
      </c>
      <c r="I56" s="887" t="str">
        <f>IF(H56&gt;0,INDEX(В!$D$11:$D$120,H56+(H56-1),1)," ")</f>
        <v xml:space="preserve"> </v>
      </c>
      <c r="J56" s="105"/>
      <c r="K56" s="105"/>
      <c r="L56" s="139"/>
      <c r="M56" s="207"/>
      <c r="N56" s="211"/>
      <c r="O56" s="274"/>
      <c r="P56" s="105"/>
      <c r="Q56" s="105"/>
      <c r="R56" s="105"/>
      <c r="S56" s="164"/>
      <c r="T56" s="274"/>
      <c r="U56" s="105"/>
      <c r="V56" s="105"/>
      <c r="W56" s="105"/>
      <c r="X56" s="105"/>
      <c r="Y56" s="274"/>
      <c r="Z56" s="105"/>
      <c r="AA56" s="105"/>
      <c r="AB56" s="105"/>
    </row>
    <row r="57" spans="1:28" ht="30" customHeight="1">
      <c r="A57" s="197"/>
      <c r="B57" s="1048">
        <v>22</v>
      </c>
      <c r="C57" s="263" t="str">
        <f>В!D53</f>
        <v>ФИО22</v>
      </c>
      <c r="D57" s="131" t="str">
        <f>В!G53</f>
        <v>р22</v>
      </c>
      <c r="E57" s="34"/>
      <c r="G57" s="201"/>
      <c r="H57" s="1119"/>
      <c r="I57" s="887"/>
      <c r="J57" s="273"/>
      <c r="L57" s="139"/>
      <c r="M57" s="207"/>
      <c r="N57" s="211"/>
      <c r="O57" s="274"/>
      <c r="P57" s="105"/>
      <c r="Q57" s="105"/>
      <c r="R57" s="105"/>
      <c r="S57" s="164"/>
      <c r="T57" s="274"/>
      <c r="U57" s="105"/>
      <c r="V57" s="105"/>
      <c r="W57" s="105"/>
      <c r="X57" s="105"/>
      <c r="Y57" s="274"/>
      <c r="Z57" s="105"/>
      <c r="AA57" s="105"/>
      <c r="AB57" s="105"/>
    </row>
    <row r="58" spans="1:28" ht="30" customHeight="1">
      <c r="A58" s="184"/>
      <c r="B58" s="1048"/>
      <c r="C58" s="259" t="str">
        <f>В!I53</f>
        <v>город22</v>
      </c>
      <c r="D58" s="190" t="str">
        <f>В!H53</f>
        <v>дата22</v>
      </c>
      <c r="G58" s="139"/>
      <c r="H58" s="207"/>
      <c r="I58" s="211"/>
      <c r="J58" s="274"/>
      <c r="K58" s="34"/>
      <c r="L58" s="201"/>
      <c r="M58" s="1119">
        <v>0</v>
      </c>
      <c r="N58" s="887" t="str">
        <f>IF(M58&gt;0,INDEX(В!$D$11:$D$120,M58+(M58-1),1)," ")</f>
        <v xml:space="preserve"> </v>
      </c>
      <c r="O58" s="276"/>
      <c r="P58" s="105"/>
      <c r="Q58" s="105"/>
      <c r="R58" s="105"/>
      <c r="S58" s="164"/>
      <c r="T58" s="274"/>
      <c r="U58" s="105"/>
      <c r="V58" s="139"/>
      <c r="W58" s="207"/>
      <c r="X58" s="211"/>
      <c r="Y58" s="274"/>
      <c r="Z58" s="105"/>
      <c r="AA58" s="105"/>
      <c r="AB58" s="105"/>
    </row>
    <row r="59" spans="1:28" ht="30" customHeight="1">
      <c r="A59" s="197"/>
      <c r="B59" s="1048">
        <v>23</v>
      </c>
      <c r="C59" s="263" t="str">
        <f>В!D55</f>
        <v>ФИО23</v>
      </c>
      <c r="D59" s="131" t="str">
        <f>В!G55</f>
        <v>р23</v>
      </c>
      <c r="G59" s="139"/>
      <c r="H59" s="207"/>
      <c r="I59" s="211"/>
      <c r="J59" s="274"/>
      <c r="L59" s="201"/>
      <c r="M59" s="1119"/>
      <c r="N59" s="887"/>
      <c r="O59" s="105"/>
      <c r="P59" s="105"/>
      <c r="Q59" s="105"/>
      <c r="R59" s="105"/>
      <c r="S59" s="164"/>
      <c r="T59" s="274"/>
      <c r="U59" s="105"/>
      <c r="V59" s="139"/>
      <c r="W59" s="207"/>
      <c r="X59" s="211"/>
      <c r="Y59" s="274"/>
      <c r="Z59" s="105"/>
      <c r="AA59" s="105"/>
      <c r="AB59" s="105"/>
    </row>
    <row r="60" spans="1:28" ht="30" customHeight="1">
      <c r="A60" s="184"/>
      <c r="B60" s="1048"/>
      <c r="C60" s="259" t="str">
        <f>В!I55</f>
        <v>город23</v>
      </c>
      <c r="D60" s="190" t="str">
        <f>В!H55</f>
        <v>дата23</v>
      </c>
      <c r="E60" s="25"/>
      <c r="F60" s="22"/>
      <c r="G60" s="201"/>
      <c r="H60" s="1119">
        <v>0</v>
      </c>
      <c r="I60" s="887" t="str">
        <f>IF(H60&gt;0,INDEX(В!$D$11:$D$120,H60+(H60-1),1)," ")</f>
        <v xml:space="preserve"> </v>
      </c>
      <c r="J60" s="276"/>
      <c r="L60" s="139"/>
      <c r="M60" s="207"/>
      <c r="N60" s="211"/>
      <c r="O60" s="105"/>
      <c r="P60" s="105"/>
      <c r="Q60" s="105"/>
      <c r="R60" s="105"/>
      <c r="S60" s="105"/>
      <c r="T60" s="274"/>
      <c r="U60" s="105"/>
      <c r="V60" s="105"/>
      <c r="W60" s="105"/>
      <c r="X60" s="105"/>
      <c r="Y60" s="274"/>
      <c r="Z60" s="105"/>
      <c r="AA60" s="105"/>
      <c r="AB60" s="105"/>
    </row>
    <row r="61" spans="1:28" ht="30" customHeight="1">
      <c r="A61" s="197"/>
      <c r="B61" s="1048">
        <v>24</v>
      </c>
      <c r="C61" s="263" t="str">
        <f>В!D57</f>
        <v>ФИО24</v>
      </c>
      <c r="D61" s="131" t="str">
        <f>В!G57</f>
        <v>р24</v>
      </c>
      <c r="E61" s="34"/>
      <c r="G61" s="201"/>
      <c r="H61" s="1119"/>
      <c r="I61" s="887"/>
      <c r="J61" s="105"/>
      <c r="K61" s="105"/>
      <c r="L61" s="250"/>
      <c r="M61" s="207"/>
      <c r="N61" s="118"/>
      <c r="T61" s="26"/>
      <c r="U61" s="105"/>
      <c r="V61" s="105"/>
      <c r="W61" s="105"/>
      <c r="X61" s="105"/>
      <c r="Y61" s="274"/>
      <c r="Z61" s="105"/>
      <c r="AA61" s="105"/>
      <c r="AB61" s="105"/>
    </row>
    <row r="62" spans="1:28" ht="30" customHeight="1">
      <c r="A62" s="184"/>
      <c r="B62" s="1048"/>
      <c r="C62" s="259" t="str">
        <f>В!I57</f>
        <v>город24</v>
      </c>
      <c r="D62" s="190" t="str">
        <f>В!H57</f>
        <v>дата24</v>
      </c>
      <c r="G62" s="139"/>
      <c r="H62" s="207"/>
      <c r="I62" s="211"/>
      <c r="J62" s="105"/>
      <c r="K62" s="105"/>
      <c r="L62" s="139"/>
      <c r="M62" s="207"/>
      <c r="N62" s="211"/>
      <c r="T62" s="26"/>
      <c r="U62" s="276"/>
      <c r="V62" s="201"/>
      <c r="W62" s="1119">
        <v>0</v>
      </c>
      <c r="X62" s="887" t="str">
        <f>IF(W62&gt;0,INDEX(В!$D$11:$D$120,W62+(W62-1),1)," ")</f>
        <v xml:space="preserve"> </v>
      </c>
      <c r="Y62" s="276"/>
      <c r="Z62" s="105"/>
      <c r="AA62" s="105"/>
      <c r="AB62" s="105"/>
    </row>
    <row r="63" spans="1:28" ht="30" customHeight="1">
      <c r="A63" s="197"/>
      <c r="B63" s="1048">
        <v>25</v>
      </c>
      <c r="C63" s="263" t="str">
        <f>В!D59</f>
        <v>ФИО25</v>
      </c>
      <c r="D63" s="131" t="str">
        <f>В!G59</f>
        <v>р25</v>
      </c>
      <c r="G63" s="139"/>
      <c r="H63" s="207"/>
      <c r="I63" s="211"/>
      <c r="J63" s="105"/>
      <c r="K63" s="105"/>
      <c r="L63" s="139"/>
      <c r="M63" s="207"/>
      <c r="N63" s="211"/>
      <c r="T63" s="26"/>
      <c r="U63" s="105"/>
      <c r="V63" s="201"/>
      <c r="W63" s="1119"/>
      <c r="X63" s="887"/>
      <c r="Y63" s="105"/>
      <c r="Z63" s="105"/>
      <c r="AA63" s="105"/>
      <c r="AB63" s="105"/>
    </row>
    <row r="64" spans="1:28" ht="30" customHeight="1">
      <c r="A64" s="184"/>
      <c r="B64" s="1048"/>
      <c r="C64" s="259" t="str">
        <f>В!I59</f>
        <v>город25</v>
      </c>
      <c r="D64" s="190" t="str">
        <f>В!H59</f>
        <v>дата25</v>
      </c>
      <c r="E64" s="25"/>
      <c r="F64" s="22"/>
      <c r="G64" s="201"/>
      <c r="H64" s="1119">
        <v>0</v>
      </c>
      <c r="I64" s="887" t="str">
        <f>IF(H64&gt;0,INDEX(В!$D$11:$D$120,H64+(H64-1),1)," ")</f>
        <v xml:space="preserve"> </v>
      </c>
      <c r="J64" s="105"/>
      <c r="K64" s="105"/>
      <c r="L64" s="139"/>
      <c r="M64" s="207"/>
      <c r="N64" s="211"/>
      <c r="T64" s="26"/>
      <c r="U64" s="105"/>
      <c r="V64" s="105"/>
      <c r="W64" s="105"/>
      <c r="X64" s="105"/>
      <c r="Y64" s="105"/>
      <c r="Z64" s="105"/>
      <c r="AA64" s="105"/>
      <c r="AB64" s="105"/>
    </row>
    <row r="65" spans="1:28" ht="30" customHeight="1">
      <c r="A65" s="197"/>
      <c r="B65" s="1048">
        <v>26</v>
      </c>
      <c r="C65" s="263" t="str">
        <f>В!D61</f>
        <v>ФИО26</v>
      </c>
      <c r="D65" s="131" t="str">
        <f>В!G61</f>
        <v>р26</v>
      </c>
      <c r="E65" s="34"/>
      <c r="G65" s="201"/>
      <c r="H65" s="1119"/>
      <c r="I65" s="887"/>
      <c r="J65" s="273"/>
      <c r="L65" s="139"/>
      <c r="M65" s="207"/>
      <c r="N65" s="211"/>
      <c r="O65" s="105"/>
      <c r="P65" s="105"/>
      <c r="Q65" s="139"/>
      <c r="R65" s="207"/>
      <c r="S65" s="211"/>
      <c r="T65" s="274"/>
      <c r="U65" s="105"/>
      <c r="V65" s="105"/>
      <c r="W65" s="105"/>
      <c r="X65" s="105"/>
      <c r="Y65" s="105"/>
      <c r="Z65" s="105"/>
      <c r="AA65" s="105"/>
      <c r="AB65" s="105"/>
    </row>
    <row r="66" spans="1:28" ht="30" customHeight="1">
      <c r="A66" s="184"/>
      <c r="B66" s="1048"/>
      <c r="C66" s="259" t="str">
        <f>В!I61</f>
        <v>город26</v>
      </c>
      <c r="D66" s="190" t="str">
        <f>В!H61</f>
        <v>дата26</v>
      </c>
      <c r="G66" s="20"/>
      <c r="H66" s="20"/>
      <c r="I66" s="20"/>
      <c r="J66" s="274"/>
      <c r="K66" s="34"/>
      <c r="L66" s="201"/>
      <c r="M66" s="1119">
        <v>0</v>
      </c>
      <c r="N66" s="887" t="str">
        <f>IF(M66&gt;0,INDEX(В!$D$11:$D$120,M66+(M66-1),1)," ")</f>
        <v xml:space="preserve"> </v>
      </c>
      <c r="O66" s="105"/>
      <c r="P66" s="105"/>
      <c r="Q66" s="139"/>
      <c r="R66" s="207"/>
      <c r="S66" s="211"/>
      <c r="T66" s="274"/>
      <c r="U66" s="105"/>
      <c r="V66" s="105"/>
      <c r="W66" s="105"/>
      <c r="X66" s="105"/>
      <c r="Y66" s="105"/>
    </row>
    <row r="67" spans="1:28" ht="30" customHeight="1">
      <c r="A67" s="197"/>
      <c r="B67" s="1048">
        <v>27</v>
      </c>
      <c r="C67" s="263" t="str">
        <f>В!D63</f>
        <v>ФИО27</v>
      </c>
      <c r="D67" s="131" t="str">
        <f>В!G63</f>
        <v>р27</v>
      </c>
      <c r="G67" s="139"/>
      <c r="H67" s="207"/>
      <c r="I67" s="211"/>
      <c r="J67" s="274"/>
      <c r="L67" s="201"/>
      <c r="M67" s="1119"/>
      <c r="N67" s="887"/>
      <c r="O67" s="273"/>
      <c r="P67" s="105"/>
      <c r="Q67" s="105"/>
      <c r="R67" s="105"/>
      <c r="S67" s="105"/>
      <c r="T67" s="274"/>
      <c r="U67" s="105"/>
      <c r="V67" s="105"/>
      <c r="W67" s="105"/>
      <c r="X67" s="105"/>
      <c r="Y67" s="105"/>
      <c r="Z67" s="105"/>
      <c r="AA67" s="105"/>
      <c r="AB67" s="105"/>
    </row>
    <row r="68" spans="1:28" ht="30" customHeight="1">
      <c r="A68" s="184"/>
      <c r="B68" s="1048"/>
      <c r="C68" s="259" t="str">
        <f>В!I63</f>
        <v>город27</v>
      </c>
      <c r="D68" s="190" t="str">
        <f>В!H63</f>
        <v>дата27</v>
      </c>
      <c r="E68" s="25"/>
      <c r="F68" s="22"/>
      <c r="G68" s="201"/>
      <c r="H68" s="1119">
        <v>0</v>
      </c>
      <c r="I68" s="887" t="str">
        <f>IF(H68&gt;0,INDEX(В!$D$11:$D$120,H68+(H68-1),1)," ")</f>
        <v xml:space="preserve"> </v>
      </c>
      <c r="J68" s="276"/>
      <c r="L68" s="139"/>
      <c r="M68" s="207"/>
      <c r="N68" s="211"/>
      <c r="O68" s="286"/>
      <c r="P68" s="105"/>
      <c r="Q68" s="105"/>
      <c r="R68" s="105"/>
      <c r="S68" s="105"/>
      <c r="T68" s="274"/>
      <c r="U68" s="105"/>
      <c r="V68" s="105"/>
      <c r="W68" s="105"/>
      <c r="X68" s="105"/>
      <c r="Y68" s="105"/>
      <c r="Z68" s="105"/>
      <c r="AA68" s="105"/>
      <c r="AB68" s="105"/>
    </row>
    <row r="69" spans="1:28" ht="30" customHeight="1">
      <c r="A69" s="197"/>
      <c r="B69" s="1048">
        <v>28</v>
      </c>
      <c r="C69" s="263" t="str">
        <f>В!D65</f>
        <v>ФИО28</v>
      </c>
      <c r="D69" s="131" t="str">
        <f>В!G65</f>
        <v>р28</v>
      </c>
      <c r="E69" s="34"/>
      <c r="G69" s="201"/>
      <c r="H69" s="1119"/>
      <c r="I69" s="887"/>
      <c r="J69" s="105"/>
      <c r="K69" s="105"/>
      <c r="L69" s="250"/>
      <c r="M69" s="207"/>
      <c r="N69" s="118"/>
      <c r="O69" s="274"/>
      <c r="P69" s="105"/>
      <c r="Q69" s="105"/>
      <c r="R69" s="105"/>
      <c r="S69" s="105"/>
      <c r="T69" s="274"/>
      <c r="U69" s="105"/>
      <c r="V69" s="105"/>
      <c r="W69" s="105"/>
      <c r="X69" s="105"/>
      <c r="Y69" s="105"/>
      <c r="Z69" s="105"/>
      <c r="AA69" s="105"/>
      <c r="AB69" s="105"/>
    </row>
    <row r="70" spans="1:28" ht="30" customHeight="1">
      <c r="A70" s="184"/>
      <c r="B70" s="1048"/>
      <c r="C70" s="259" t="str">
        <f>В!I65</f>
        <v>город28</v>
      </c>
      <c r="D70" s="190" t="str">
        <f>В!H65</f>
        <v>дата28</v>
      </c>
      <c r="G70" s="20"/>
      <c r="H70" s="20"/>
      <c r="I70" s="20"/>
      <c r="J70" s="105"/>
      <c r="K70" s="105"/>
      <c r="L70" s="139"/>
      <c r="M70" s="207"/>
      <c r="N70" s="211"/>
      <c r="O70" s="274"/>
      <c r="P70" s="105"/>
      <c r="Q70" s="201"/>
      <c r="R70" s="965">
        <v>0</v>
      </c>
      <c r="S70" s="1204" t="str">
        <f>IF(R70&gt;0,INDEX(В!$D$11:$D$120,R70+(R70-1),1)," ")</f>
        <v xml:space="preserve"> </v>
      </c>
      <c r="T70" s="276"/>
    </row>
    <row r="71" spans="1:28" ht="30" customHeight="1">
      <c r="A71" s="197"/>
      <c r="B71" s="1048">
        <v>29</v>
      </c>
      <c r="C71" s="263" t="str">
        <f>В!D67</f>
        <v>ФИО29</v>
      </c>
      <c r="D71" s="131" t="str">
        <f>В!G67</f>
        <v>р29</v>
      </c>
      <c r="G71" s="139"/>
      <c r="H71" s="207"/>
      <c r="I71" s="211"/>
      <c r="J71" s="105"/>
      <c r="K71" s="105"/>
      <c r="L71" s="139"/>
      <c r="M71" s="207"/>
      <c r="N71" s="211"/>
      <c r="O71" s="274"/>
      <c r="P71" s="285"/>
      <c r="Q71" s="201"/>
      <c r="R71" s="1001"/>
      <c r="S71" s="1205"/>
      <c r="T71" s="105"/>
      <c r="U71" s="105"/>
      <c r="V71" s="105"/>
      <c r="W71" s="105"/>
      <c r="X71" s="105"/>
      <c r="Y71" s="105"/>
      <c r="Z71" s="105"/>
      <c r="AA71" s="105"/>
      <c r="AB71" s="105"/>
    </row>
    <row r="72" spans="1:28" ht="30" customHeight="1">
      <c r="A72" s="184"/>
      <c r="B72" s="1048"/>
      <c r="C72" s="259" t="str">
        <f>В!I67</f>
        <v>город29</v>
      </c>
      <c r="D72" s="190" t="str">
        <f>В!H67</f>
        <v>дата29</v>
      </c>
      <c r="E72" s="25"/>
      <c r="F72" s="22"/>
      <c r="G72" s="201"/>
      <c r="H72" s="1119">
        <v>0</v>
      </c>
      <c r="I72" s="887" t="str">
        <f>IF(H72&gt;0,INDEX(В!$D$11:$D$120,H72+(H72-1),1)," ")</f>
        <v xml:space="preserve"> </v>
      </c>
      <c r="J72" s="105"/>
      <c r="K72" s="105"/>
      <c r="L72" s="139"/>
      <c r="M72" s="207"/>
      <c r="N72" s="211"/>
      <c r="O72" s="274"/>
      <c r="P72" s="105"/>
      <c r="Q72" s="105"/>
      <c r="R72" s="105"/>
      <c r="S72" s="164"/>
      <c r="T72" s="105"/>
      <c r="U72" s="105"/>
      <c r="V72" s="105"/>
      <c r="W72" s="105"/>
      <c r="X72" s="105"/>
      <c r="Y72" s="105"/>
      <c r="Z72" s="105"/>
      <c r="AA72" s="105"/>
      <c r="AB72" s="105"/>
    </row>
    <row r="73" spans="1:28" ht="30" customHeight="1">
      <c r="A73" s="197"/>
      <c r="B73" s="1048">
        <v>30</v>
      </c>
      <c r="C73" s="263" t="str">
        <f>В!D69</f>
        <v>ФИО30</v>
      </c>
      <c r="D73" s="131" t="str">
        <f>В!G69</f>
        <v>р30</v>
      </c>
      <c r="E73" s="34"/>
      <c r="G73" s="201"/>
      <c r="H73" s="1119"/>
      <c r="I73" s="887"/>
      <c r="J73" s="273"/>
      <c r="L73" s="139"/>
      <c r="M73" s="207"/>
      <c r="N73" s="211"/>
      <c r="O73" s="274"/>
      <c r="P73" s="105"/>
      <c r="Q73" s="105"/>
      <c r="R73" s="105"/>
      <c r="S73" s="164"/>
      <c r="T73" s="105"/>
      <c r="U73" s="105"/>
      <c r="V73" s="105"/>
      <c r="W73" s="105"/>
      <c r="X73" s="105"/>
      <c r="Y73" s="105"/>
      <c r="Z73" s="105"/>
      <c r="AA73" s="105"/>
      <c r="AB73" s="105"/>
    </row>
    <row r="74" spans="1:28" ht="30" customHeight="1">
      <c r="A74" s="184"/>
      <c r="B74" s="1048"/>
      <c r="C74" s="259" t="str">
        <f>В!I69</f>
        <v>город30</v>
      </c>
      <c r="D74" s="190" t="str">
        <f>В!H69</f>
        <v>дата30</v>
      </c>
      <c r="G74" s="20"/>
      <c r="H74" s="20"/>
      <c r="I74" s="20"/>
      <c r="J74" s="274"/>
      <c r="K74" s="34"/>
      <c r="L74" s="201"/>
      <c r="M74" s="1119">
        <v>0</v>
      </c>
      <c r="N74" s="887" t="str">
        <f>IF(M74&gt;0,INDEX(В!$D$11:$D$120,M74+(M74-1),1)," ")</f>
        <v xml:space="preserve"> </v>
      </c>
      <c r="O74" s="276"/>
      <c r="P74" s="105"/>
      <c r="Q74" s="105"/>
      <c r="R74" s="105"/>
      <c r="S74" s="164"/>
    </row>
    <row r="75" spans="1:28" ht="30" customHeight="1">
      <c r="A75" s="197"/>
      <c r="B75" s="1048">
        <v>31</v>
      </c>
      <c r="C75" s="263" t="str">
        <f>В!D71</f>
        <v>ФИО31</v>
      </c>
      <c r="D75" s="131" t="str">
        <f>В!G71</f>
        <v>р31</v>
      </c>
      <c r="G75" s="139"/>
      <c r="H75" s="207"/>
      <c r="I75" s="211"/>
      <c r="J75" s="274"/>
      <c r="L75" s="201"/>
      <c r="M75" s="1119"/>
      <c r="N75" s="887"/>
      <c r="O75" s="105"/>
      <c r="P75" s="105"/>
      <c r="Q75" s="105"/>
      <c r="R75" s="105"/>
      <c r="S75" s="164"/>
      <c r="T75" s="105"/>
      <c r="U75" s="105"/>
      <c r="V75" s="105"/>
      <c r="W75" s="105"/>
      <c r="X75" s="105"/>
      <c r="Y75" s="105"/>
      <c r="Z75" s="105"/>
      <c r="AA75" s="105"/>
      <c r="AB75" s="105"/>
    </row>
    <row r="76" spans="1:28" ht="30" customHeight="1">
      <c r="A76" s="184"/>
      <c r="B76" s="1048"/>
      <c r="C76" s="259" t="str">
        <f>В!I71</f>
        <v>город31</v>
      </c>
      <c r="D76" s="190" t="str">
        <f>В!H71</f>
        <v>дата31</v>
      </c>
      <c r="E76" s="25"/>
      <c r="F76" s="22"/>
      <c r="G76" s="201"/>
      <c r="H76" s="1119">
        <v>0</v>
      </c>
      <c r="I76" s="887" t="str">
        <f>IF(H76&gt;0,INDEX(В!$D$11:$D$120,H76+(H76-1),1)," ")</f>
        <v xml:space="preserve"> </v>
      </c>
      <c r="J76" s="276"/>
      <c r="L76" s="139"/>
      <c r="M76" s="207"/>
      <c r="N76" s="211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</row>
    <row r="77" spans="1:28" ht="30" customHeight="1">
      <c r="A77" s="197"/>
      <c r="B77" s="1048">
        <v>32</v>
      </c>
      <c r="C77" s="263" t="str">
        <f>В!D73</f>
        <v>ФИО32</v>
      </c>
      <c r="D77" s="131" t="str">
        <f>В!G73</f>
        <v>р32</v>
      </c>
      <c r="E77" s="34"/>
      <c r="G77" s="201"/>
      <c r="H77" s="1119"/>
      <c r="I77" s="887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</row>
    <row r="78" spans="1:28" ht="30" customHeight="1">
      <c r="A78" s="184"/>
      <c r="B78" s="1048"/>
      <c r="C78" s="259" t="str">
        <f>В!I73</f>
        <v>город32</v>
      </c>
      <c r="D78" s="190" t="str">
        <f>В!H73</f>
        <v>дата32</v>
      </c>
      <c r="G78" s="20"/>
      <c r="H78" s="20"/>
      <c r="I78" s="20"/>
    </row>
    <row r="79" spans="1:28" ht="30" customHeight="1">
      <c r="A79" s="133"/>
      <c r="B79" s="302"/>
      <c r="C79" s="303"/>
      <c r="D79" s="268"/>
      <c r="G79" s="20"/>
      <c r="H79" s="20"/>
      <c r="I79" s="20"/>
    </row>
    <row r="80" spans="1:28" ht="30" customHeight="1">
      <c r="A80" s="133"/>
      <c r="B80" s="302"/>
      <c r="C80" s="303"/>
      <c r="D80" s="268"/>
      <c r="G80" s="20"/>
      <c r="H80" s="20"/>
      <c r="I80" s="20"/>
    </row>
    <row r="81" spans="1:29" ht="30" customHeight="1">
      <c r="A81" s="133"/>
      <c r="B81" s="302"/>
      <c r="C81" s="303"/>
      <c r="D81" s="268"/>
      <c r="G81" s="20"/>
      <c r="H81" s="20"/>
      <c r="I81" s="20"/>
    </row>
    <row r="82" spans="1:29" ht="24" customHeight="1" thickBot="1">
      <c r="A82" s="27"/>
      <c r="B82" s="55"/>
      <c r="C82" s="56"/>
      <c r="D82" s="57"/>
      <c r="G82" s="20"/>
      <c r="H82" s="20"/>
      <c r="I82" s="20"/>
    </row>
    <row r="83" spans="1:29" ht="17.25" customHeight="1">
      <c r="A83" s="27"/>
      <c r="B83" s="55"/>
      <c r="C83" s="56"/>
      <c r="D83" s="57"/>
      <c r="E83" s="312"/>
      <c r="F83" s="40"/>
      <c r="G83" s="61"/>
      <c r="H83" s="61"/>
      <c r="I83" s="61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1"/>
    </row>
    <row r="84" spans="1:29" ht="24" customHeight="1">
      <c r="A84" s="27"/>
      <c r="B84" s="55"/>
      <c r="C84" s="91"/>
      <c r="D84" s="91"/>
      <c r="E84" s="313"/>
      <c r="F84" s="91"/>
      <c r="G84" s="109" t="s">
        <v>222</v>
      </c>
      <c r="H84" s="109"/>
      <c r="I84" s="109"/>
      <c r="J84" s="105"/>
      <c r="K84" s="105"/>
      <c r="L84" s="109" t="s">
        <v>223</v>
      </c>
      <c r="M84" s="105"/>
      <c r="N84" s="105"/>
      <c r="O84" s="105"/>
      <c r="P84" s="105"/>
      <c r="Q84" s="900" t="s">
        <v>216</v>
      </c>
      <c r="R84" s="900"/>
      <c r="S84" s="900"/>
      <c r="Y84" s="42"/>
    </row>
    <row r="85" spans="1:29" ht="30" customHeight="1">
      <c r="A85" s="27"/>
      <c r="B85" s="55"/>
      <c r="C85" s="56"/>
      <c r="D85" s="57"/>
      <c r="E85" s="43"/>
      <c r="G85" s="20"/>
      <c r="H85" s="20"/>
      <c r="I85" s="20"/>
      <c r="V85" s="227"/>
      <c r="W85" s="227"/>
      <c r="X85" s="227"/>
      <c r="Y85" s="314"/>
      <c r="Z85" s="227"/>
      <c r="AA85" s="227"/>
      <c r="AB85" s="227"/>
      <c r="AC85" s="101"/>
    </row>
    <row r="86" spans="1:29" ht="30" customHeight="1">
      <c r="A86" s="36"/>
      <c r="B86" s="69"/>
      <c r="C86" s="37"/>
      <c r="D86" s="100"/>
      <c r="E86" s="315"/>
      <c r="G86" s="197"/>
      <c r="H86" s="1119">
        <v>0</v>
      </c>
      <c r="I86" s="887" t="str">
        <f>IF(H86&gt;0,INDEX(В!$D$11:$D$120,H86+(H86-1),1)," ")</f>
        <v xml:space="preserve"> </v>
      </c>
      <c r="P86" s="1190" t="s">
        <v>214</v>
      </c>
      <c r="Q86" s="1190"/>
      <c r="R86" s="1190"/>
      <c r="S86" s="1190"/>
      <c r="T86" s="1190"/>
      <c r="U86" s="1190"/>
      <c r="V86" s="227"/>
      <c r="W86" s="227"/>
      <c r="X86" s="227"/>
      <c r="Y86" s="314"/>
      <c r="Z86" s="227"/>
      <c r="AA86" s="227"/>
      <c r="AB86" s="227"/>
      <c r="AC86" s="101"/>
    </row>
    <row r="87" spans="1:29" ht="30" customHeight="1">
      <c r="A87" s="27"/>
      <c r="B87" s="69"/>
      <c r="C87" s="37"/>
      <c r="D87" s="49"/>
      <c r="E87" s="43"/>
      <c r="G87" s="184"/>
      <c r="H87" s="1119"/>
      <c r="I87" s="887"/>
      <c r="J87" s="35"/>
      <c r="K87" s="34"/>
      <c r="L87" s="197"/>
      <c r="M87" s="1119">
        <v>0</v>
      </c>
      <c r="N87" s="887" t="str">
        <f>IF(M87&gt;0,INDEX(В!$D$11:$D$120,M87+(M87-1),1)," ")</f>
        <v xml:space="preserve"> </v>
      </c>
      <c r="V87" s="309"/>
      <c r="W87" s="309"/>
      <c r="X87" s="307"/>
      <c r="Y87" s="308"/>
      <c r="Z87" s="307"/>
      <c r="AA87" s="307"/>
      <c r="AB87" s="307"/>
      <c r="AC87" s="102"/>
    </row>
    <row r="88" spans="1:29" ht="30" customHeight="1" thickBot="1">
      <c r="A88" s="36"/>
      <c r="B88" s="69"/>
      <c r="C88" s="37"/>
      <c r="E88" s="43"/>
      <c r="G88" s="197"/>
      <c r="H88" s="1119">
        <v>0</v>
      </c>
      <c r="I88" s="887" t="str">
        <f>IF(H88&gt;0,INDEX(В!$D$11:$D$120,H88+(H88-1),1)," ")</f>
        <v xml:space="preserve"> </v>
      </c>
      <c r="J88" s="34"/>
      <c r="L88" s="184"/>
      <c r="M88" s="1119"/>
      <c r="N88" s="887"/>
      <c r="O88" s="35"/>
      <c r="P88" s="34"/>
      <c r="Q88" s="197"/>
      <c r="R88" s="1119">
        <v>0</v>
      </c>
      <c r="S88" s="887" t="str">
        <f>IF(R88&gt;0,INDEX(В!$D$11:$D$120,R88+(R88-1),1)," ")</f>
        <v xml:space="preserve"> </v>
      </c>
      <c r="V88" s="309"/>
      <c r="W88" s="929" t="s">
        <v>205</v>
      </c>
      <c r="X88" s="929"/>
      <c r="Y88" s="308"/>
      <c r="Z88" s="307"/>
      <c r="AA88" s="307"/>
      <c r="AB88" s="307"/>
      <c r="AC88" s="102"/>
    </row>
    <row r="89" spans="1:29" ht="30" customHeight="1">
      <c r="A89" s="27"/>
      <c r="B89" s="69"/>
      <c r="C89" s="37"/>
      <c r="E89" s="43"/>
      <c r="G89" s="197"/>
      <c r="H89" s="1119"/>
      <c r="I89" s="887"/>
      <c r="L89" s="197"/>
      <c r="M89" s="1119">
        <v>0</v>
      </c>
      <c r="N89" s="887" t="str">
        <f>IF(M89&gt;0,INDEX(В!$D$11:$D$120,M89+(M89-1),1)," ")</f>
        <v xml:space="preserve"> </v>
      </c>
      <c r="O89" s="34"/>
      <c r="Q89" s="184"/>
      <c r="R89" s="1119"/>
      <c r="S89" s="887"/>
      <c r="T89" s="35"/>
      <c r="U89" s="1"/>
      <c r="V89" s="311"/>
      <c r="W89" s="1175">
        <v>0</v>
      </c>
      <c r="X89" s="1173" t="str">
        <f>IF(W89&gt;0,INDEX(В!$D$11:$D$120,W89+(W89-1),1)," ")</f>
        <v xml:space="preserve"> </v>
      </c>
      <c r="Y89" s="308"/>
      <c r="Z89" s="307"/>
      <c r="AA89" s="307"/>
      <c r="AB89" s="307"/>
    </row>
    <row r="90" spans="1:29" ht="30" customHeight="1" thickBot="1">
      <c r="A90" s="27"/>
      <c r="B90" s="69"/>
      <c r="C90" s="37"/>
      <c r="E90" s="43"/>
      <c r="G90" s="229"/>
      <c r="H90" s="29"/>
      <c r="I90" s="211"/>
      <c r="L90" s="197"/>
      <c r="M90" s="1119"/>
      <c r="N90" s="887"/>
      <c r="Q90" s="197"/>
      <c r="R90" s="1119">
        <v>0</v>
      </c>
      <c r="S90" s="887" t="str">
        <f>IF(R90&gt;0,INDEX(В!$D$11:$D$120,R90+(R90-1),1)," ")</f>
        <v xml:space="preserve"> </v>
      </c>
      <c r="T90" s="22"/>
      <c r="V90" s="309"/>
      <c r="W90" s="1176"/>
      <c r="X90" s="1174"/>
      <c r="Y90" s="308"/>
      <c r="Z90" s="307"/>
      <c r="AA90" s="307"/>
      <c r="AB90" s="307"/>
    </row>
    <row r="91" spans="1:29" ht="30" customHeight="1">
      <c r="C91" s="3"/>
      <c r="E91" s="43"/>
      <c r="G91" s="83"/>
      <c r="I91" s="164"/>
      <c r="L91" s="229"/>
      <c r="M91" s="29"/>
      <c r="N91" s="211"/>
      <c r="Q91" s="184"/>
      <c r="R91" s="1119"/>
      <c r="S91" s="887"/>
      <c r="V91" s="309"/>
      <c r="Y91" s="308"/>
      <c r="Z91" s="307"/>
      <c r="AA91" s="307"/>
      <c r="AB91" s="307"/>
      <c r="AC91" s="102"/>
    </row>
    <row r="92" spans="1:29" ht="30" customHeight="1">
      <c r="C92" s="3"/>
      <c r="E92" s="43"/>
      <c r="G92" s="83"/>
      <c r="H92" s="100"/>
      <c r="I92" s="164"/>
      <c r="L92" s="83"/>
      <c r="N92" s="164"/>
      <c r="V92" s="309"/>
      <c r="Y92" s="308"/>
      <c r="Z92" s="307"/>
      <c r="AA92" s="307"/>
      <c r="AB92" s="307"/>
      <c r="AC92" s="102"/>
    </row>
    <row r="93" spans="1:29" ht="30" customHeight="1">
      <c r="A93" s="229"/>
      <c r="B93" s="219"/>
      <c r="C93" s="211"/>
      <c r="D93" s="100"/>
      <c r="E93" s="315"/>
      <c r="G93" s="197"/>
      <c r="H93" s="1119">
        <v>0</v>
      </c>
      <c r="I93" s="887" t="str">
        <f>IF(H93&gt;0,INDEX(В!$D$11:$D$120,H93+(H93-1),1)," ")</f>
        <v xml:space="preserve"> </v>
      </c>
      <c r="L93" s="83"/>
      <c r="M93" s="100"/>
      <c r="N93" s="164"/>
      <c r="P93" s="1190" t="s">
        <v>215</v>
      </c>
      <c r="Q93" s="1190"/>
      <c r="R93" s="1190"/>
      <c r="S93" s="1190"/>
      <c r="T93" s="1190"/>
      <c r="U93" s="1190"/>
      <c r="V93" s="309"/>
      <c r="Y93" s="308"/>
      <c r="Z93" s="307"/>
      <c r="AA93" s="307"/>
      <c r="AB93" s="307"/>
      <c r="AC93" s="102"/>
    </row>
    <row r="94" spans="1:29" ht="30" customHeight="1">
      <c r="A94" s="133"/>
      <c r="B94" s="219"/>
      <c r="C94" s="211"/>
      <c r="D94" s="49"/>
      <c r="E94" s="43"/>
      <c r="G94" s="184"/>
      <c r="H94" s="1119"/>
      <c r="I94" s="887"/>
      <c r="J94" s="35"/>
      <c r="K94" s="34"/>
      <c r="L94" s="197"/>
      <c r="M94" s="1119">
        <v>0</v>
      </c>
      <c r="N94" s="887" t="str">
        <f>IF(M94&gt;0,INDEX(В!$D$11:$D$120,M94+(M94-1),1)," ")</f>
        <v xml:space="preserve"> </v>
      </c>
      <c r="V94" s="309"/>
      <c r="Y94" s="308"/>
      <c r="Z94" s="307"/>
      <c r="AA94" s="307"/>
      <c r="AB94" s="307"/>
      <c r="AC94" s="102"/>
    </row>
    <row r="95" spans="1:29" ht="30" customHeight="1" thickBot="1">
      <c r="A95" s="229"/>
      <c r="B95" s="219"/>
      <c r="C95" s="211"/>
      <c r="E95" s="43"/>
      <c r="G95" s="197"/>
      <c r="H95" s="1119">
        <v>0</v>
      </c>
      <c r="I95" s="887" t="str">
        <f>IF(H95&gt;0,INDEX(В!$D$11:$D$120,H95+(H95-1),1)," ")</f>
        <v xml:space="preserve"> </v>
      </c>
      <c r="J95" s="34"/>
      <c r="L95" s="184"/>
      <c r="M95" s="1119"/>
      <c r="N95" s="887"/>
      <c r="O95" s="35"/>
      <c r="P95" s="21"/>
      <c r="Q95" s="197"/>
      <c r="R95" s="1119">
        <v>0</v>
      </c>
      <c r="S95" s="887" t="str">
        <f>IF(R95&gt;0,INDEX(В!$D$11:$D$120,R95+(R95-1),1)," ")</f>
        <v xml:space="preserve"> </v>
      </c>
      <c r="V95" s="309"/>
      <c r="W95" s="929" t="s">
        <v>205</v>
      </c>
      <c r="X95" s="929"/>
      <c r="Y95" s="308"/>
      <c r="Z95" s="307"/>
      <c r="AA95" s="307"/>
      <c r="AB95" s="307"/>
    </row>
    <row r="96" spans="1:29" ht="30" customHeight="1">
      <c r="A96" s="133"/>
      <c r="B96" s="219"/>
      <c r="C96" s="211"/>
      <c r="E96" s="43"/>
      <c r="G96" s="184"/>
      <c r="H96" s="1119"/>
      <c r="I96" s="887"/>
      <c r="L96" s="197"/>
      <c r="M96" s="1119">
        <v>0</v>
      </c>
      <c r="N96" s="887" t="str">
        <f>IF(M96&gt;0,INDEX(В!$D$11:$D$120,M96+(M96-1),1)," ")</f>
        <v xml:space="preserve"> </v>
      </c>
      <c r="O96" s="34"/>
      <c r="Q96" s="184"/>
      <c r="R96" s="1119"/>
      <c r="S96" s="887"/>
      <c r="T96" s="35"/>
      <c r="U96" s="1"/>
      <c r="V96" s="311"/>
      <c r="W96" s="1175">
        <v>0</v>
      </c>
      <c r="X96" s="1173" t="str">
        <f>IF(W96&gt;0,INDEX(В!$D$11:$D$120,W96+(W96-1),1)," ")</f>
        <v xml:space="preserve"> </v>
      </c>
      <c r="Y96" s="308"/>
      <c r="Z96" s="307"/>
      <c r="AA96" s="307"/>
      <c r="AB96" s="307"/>
    </row>
    <row r="97" spans="1:28" ht="30" customHeight="1" thickBot="1">
      <c r="A97" s="27"/>
      <c r="B97" s="69"/>
      <c r="C97" s="37"/>
      <c r="E97" s="43"/>
      <c r="G97" s="133"/>
      <c r="H97" s="207"/>
      <c r="I97" s="211"/>
      <c r="L97" s="184"/>
      <c r="M97" s="1119"/>
      <c r="N97" s="887"/>
      <c r="Q97" s="197"/>
      <c r="R97" s="1119">
        <v>0</v>
      </c>
      <c r="S97" s="887" t="str">
        <f>IF(R97&gt;0,INDEX(В!$D$11:$D$120,R97+(R97-1),1)," ")</f>
        <v xml:space="preserve"> </v>
      </c>
      <c r="T97" s="22"/>
      <c r="V97" s="309"/>
      <c r="W97" s="1176"/>
      <c r="X97" s="1174"/>
      <c r="Y97" s="316"/>
      <c r="Z97" s="310"/>
      <c r="AA97" s="310"/>
      <c r="AB97" s="310"/>
    </row>
    <row r="98" spans="1:28" ht="30" customHeight="1">
      <c r="E98" s="43"/>
      <c r="G98" s="27"/>
      <c r="H98" s="29"/>
      <c r="I98" s="37"/>
      <c r="Q98" s="184"/>
      <c r="R98" s="1119"/>
      <c r="S98" s="887"/>
      <c r="V98" s="309"/>
      <c r="W98" s="309"/>
      <c r="X98" s="310"/>
      <c r="Y98" s="316"/>
      <c r="Z98" s="310"/>
      <c r="AA98" s="310"/>
      <c r="AB98" s="310"/>
    </row>
    <row r="99" spans="1:28" ht="30" customHeight="1" thickBot="1">
      <c r="E99" s="44"/>
      <c r="F99" s="45"/>
      <c r="G99" s="63"/>
      <c r="H99" s="64"/>
      <c r="I99" s="6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6"/>
    </row>
    <row r="100" spans="1:28" ht="30" customHeight="1">
      <c r="G100" s="36"/>
      <c r="H100" s="29"/>
      <c r="I100" s="37"/>
    </row>
    <row r="101" spans="1:28" ht="30" customHeight="1" thickBot="1">
      <c r="G101" s="36"/>
      <c r="H101" s="29"/>
      <c r="I101" s="37"/>
    </row>
    <row r="102" spans="1:28" ht="27.95" customHeight="1">
      <c r="A102" s="1241" t="s">
        <v>33</v>
      </c>
      <c r="B102" s="1242"/>
      <c r="C102" s="1241" t="s">
        <v>25</v>
      </c>
      <c r="D102" s="1245"/>
      <c r="E102" s="1245"/>
      <c r="F102" s="1242"/>
      <c r="G102" s="36"/>
      <c r="H102" s="29"/>
      <c r="I102" s="37"/>
    </row>
    <row r="103" spans="1:28" ht="27.95" customHeight="1" thickBot="1">
      <c r="A103" s="1243"/>
      <c r="B103" s="1244"/>
      <c r="C103" s="1243"/>
      <c r="D103" s="1246"/>
      <c r="E103" s="1246"/>
      <c r="F103" s="1244"/>
      <c r="G103" s="36"/>
      <c r="H103" s="29"/>
      <c r="I103" s="37"/>
    </row>
    <row r="104" spans="1:28" ht="27.95" customHeight="1">
      <c r="A104" s="1247">
        <v>1</v>
      </c>
      <c r="B104" s="1248"/>
      <c r="C104" s="1250" t="str">
        <f>AB46</f>
        <v xml:space="preserve"> </v>
      </c>
      <c r="D104" s="1250"/>
      <c r="E104" s="1250"/>
      <c r="F104" s="1251"/>
      <c r="G104" s="36"/>
      <c r="H104" s="29"/>
      <c r="I104" s="37"/>
    </row>
    <row r="105" spans="1:28" ht="27.95" customHeight="1">
      <c r="A105" s="1249"/>
      <c r="B105" s="1066"/>
      <c r="C105" s="703"/>
      <c r="D105" s="703"/>
      <c r="E105" s="703"/>
      <c r="F105" s="1059"/>
      <c r="G105" s="36"/>
      <c r="H105" s="29"/>
      <c r="I105" s="37"/>
    </row>
    <row r="106" spans="1:28" ht="27.95" customHeight="1">
      <c r="A106" s="1249">
        <v>2</v>
      </c>
      <c r="B106" s="1066"/>
      <c r="C106" s="703"/>
      <c r="D106" s="703"/>
      <c r="E106" s="703"/>
      <c r="F106" s="1059"/>
      <c r="G106" s="36"/>
      <c r="H106" s="29"/>
      <c r="I106" s="37"/>
    </row>
    <row r="107" spans="1:28" ht="27.95" customHeight="1">
      <c r="A107" s="1249"/>
      <c r="B107" s="1066"/>
      <c r="C107" s="703"/>
      <c r="D107" s="703"/>
      <c r="E107" s="703"/>
      <c r="F107" s="1059"/>
      <c r="G107" s="36"/>
      <c r="H107" s="29"/>
      <c r="I107" s="37"/>
    </row>
    <row r="108" spans="1:28" ht="27.95" customHeight="1">
      <c r="A108" s="1249">
        <v>3</v>
      </c>
      <c r="B108" s="1066"/>
      <c r="C108" s="703" t="str">
        <f>X89</f>
        <v xml:space="preserve"> </v>
      </c>
      <c r="D108" s="703"/>
      <c r="E108" s="703"/>
      <c r="F108" s="1059"/>
      <c r="G108" s="36"/>
      <c r="H108" s="29"/>
      <c r="I108" s="37"/>
    </row>
    <row r="109" spans="1:28" ht="27.95" customHeight="1">
      <c r="A109" s="1249"/>
      <c r="B109" s="1066"/>
      <c r="C109" s="703"/>
      <c r="D109" s="703"/>
      <c r="E109" s="703"/>
      <c r="F109" s="1059"/>
      <c r="G109" s="36"/>
      <c r="H109" s="29"/>
      <c r="I109" s="37"/>
    </row>
    <row r="110" spans="1:28" ht="27.95" customHeight="1">
      <c r="A110" s="1249">
        <v>3</v>
      </c>
      <c r="B110" s="1066"/>
      <c r="C110" s="703" t="str">
        <f>X96</f>
        <v xml:space="preserve"> </v>
      </c>
      <c r="D110" s="703"/>
      <c r="E110" s="703"/>
      <c r="F110" s="1059"/>
      <c r="G110" s="36"/>
      <c r="H110" s="29"/>
      <c r="I110" s="37"/>
    </row>
    <row r="111" spans="1:28" ht="27.95" customHeight="1">
      <c r="A111" s="1249"/>
      <c r="B111" s="1066"/>
      <c r="C111" s="703"/>
      <c r="D111" s="703"/>
      <c r="E111" s="703"/>
      <c r="F111" s="1059"/>
      <c r="G111" s="36"/>
      <c r="H111" s="29"/>
      <c r="I111" s="37"/>
    </row>
    <row r="112" spans="1:28" ht="27.95" customHeight="1">
      <c r="A112" s="1249">
        <v>5</v>
      </c>
      <c r="B112" s="1066"/>
      <c r="C112" s="703"/>
      <c r="D112" s="703"/>
      <c r="E112" s="703"/>
      <c r="F112" s="1059"/>
      <c r="G112" s="36"/>
      <c r="H112" s="29"/>
      <c r="I112" s="37"/>
    </row>
    <row r="113" spans="1:26" ht="27.95" customHeight="1">
      <c r="A113" s="1249"/>
      <c r="B113" s="1066"/>
      <c r="C113" s="703"/>
      <c r="D113" s="703"/>
      <c r="E113" s="703"/>
      <c r="F113" s="1059"/>
      <c r="G113" s="36"/>
      <c r="H113" s="29"/>
      <c r="I113" s="37"/>
    </row>
    <row r="114" spans="1:26" ht="27.95" customHeight="1">
      <c r="A114" s="1249">
        <v>5</v>
      </c>
      <c r="B114" s="1066"/>
      <c r="C114" s="703"/>
      <c r="D114" s="703"/>
      <c r="E114" s="703"/>
      <c r="F114" s="1059"/>
      <c r="G114" s="36"/>
      <c r="H114" s="29"/>
      <c r="I114" s="37"/>
    </row>
    <row r="115" spans="1:26" ht="27.95" customHeight="1" thickBot="1">
      <c r="A115" s="1252"/>
      <c r="B115" s="1253"/>
      <c r="C115" s="1062"/>
      <c r="D115" s="1062"/>
      <c r="E115" s="1062"/>
      <c r="F115" s="1063"/>
      <c r="G115" s="36"/>
      <c r="H115" s="29"/>
      <c r="I115" s="37"/>
    </row>
    <row r="116" spans="1:26" ht="27.95" customHeight="1">
      <c r="A116" s="317"/>
      <c r="B116" s="317"/>
      <c r="C116" s="318"/>
      <c r="D116" s="318"/>
      <c r="E116" s="318"/>
      <c r="F116" s="318"/>
      <c r="G116" s="36"/>
      <c r="H116" s="29"/>
      <c r="I116" s="37"/>
    </row>
    <row r="117" spans="1:26" ht="30" customHeight="1">
      <c r="G117" s="36"/>
      <c r="H117" s="29"/>
      <c r="I117" s="37"/>
    </row>
    <row r="118" spans="1:26" ht="30" customHeight="1">
      <c r="G118" s="36"/>
      <c r="H118" s="29"/>
      <c r="I118" s="103" t="str">
        <f>В!A120</f>
        <v xml:space="preserve">Главный судья соревнований, </v>
      </c>
      <c r="J118" s="103"/>
      <c r="K118" s="103"/>
      <c r="L118" s="103"/>
      <c r="M118" s="103"/>
      <c r="N118" s="103"/>
      <c r="O118" s="103"/>
      <c r="P118" s="104"/>
      <c r="Q118" s="104"/>
      <c r="R118" s="1"/>
      <c r="S118" s="104"/>
      <c r="T118" s="104"/>
      <c r="U118" s="104"/>
      <c r="V118" s="103" t="str">
        <f>В!G120</f>
        <v>Ярулин ДФ</v>
      </c>
      <c r="W118" s="103"/>
      <c r="X118" s="103"/>
      <c r="Y118" s="103"/>
      <c r="Z118" s="103"/>
    </row>
    <row r="119" spans="1:26" ht="30" customHeight="1">
      <c r="G119" s="36"/>
      <c r="H119" s="29"/>
      <c r="I119" s="103" t="str">
        <f>В!A121</f>
        <v>ССВК</v>
      </c>
      <c r="J119" s="103"/>
      <c r="K119" s="103"/>
      <c r="L119" s="103"/>
      <c r="M119" s="103"/>
      <c r="N119" s="103"/>
      <c r="O119" s="103"/>
      <c r="P119" s="103"/>
      <c r="Q119" s="103"/>
      <c r="S119" s="103"/>
      <c r="T119" s="103"/>
      <c r="U119" s="103"/>
      <c r="V119" s="103" t="str">
        <f>В!G121</f>
        <v>г.Новосибирск</v>
      </c>
      <c r="W119" s="103"/>
      <c r="X119" s="103"/>
      <c r="Y119" s="103"/>
      <c r="Z119" s="103"/>
    </row>
    <row r="120" spans="1:26" ht="30" customHeight="1">
      <c r="G120" s="36"/>
      <c r="H120" s="29"/>
      <c r="I120" s="103"/>
      <c r="J120" s="103"/>
      <c r="K120" s="103"/>
      <c r="L120" s="103"/>
      <c r="M120" s="103"/>
      <c r="N120" s="103"/>
      <c r="O120" s="103"/>
      <c r="P120" s="103"/>
      <c r="Q120" s="103"/>
      <c r="S120" s="103"/>
      <c r="T120" s="103"/>
      <c r="U120" s="103"/>
      <c r="V120" s="103"/>
      <c r="W120" s="103"/>
      <c r="X120" s="103"/>
      <c r="Y120" s="103"/>
      <c r="Z120" s="103"/>
    </row>
    <row r="121" spans="1:26" ht="30" customHeight="1">
      <c r="G121" s="36"/>
      <c r="H121" s="29"/>
      <c r="I121" s="103" t="str">
        <f>В!A123</f>
        <v>Главный секретарь соревнований,</v>
      </c>
      <c r="J121" s="103"/>
      <c r="K121" s="103"/>
      <c r="L121" s="103"/>
      <c r="M121" s="103"/>
      <c r="N121" s="103"/>
      <c r="O121" s="103"/>
      <c r="P121" s="104"/>
      <c r="Q121" s="104"/>
      <c r="R121" s="1"/>
      <c r="S121" s="104"/>
      <c r="T121" s="104"/>
      <c r="U121" s="104"/>
      <c r="V121" s="103" t="str">
        <f>В!G123</f>
        <v>Колокольцова ЕВ</v>
      </c>
      <c r="W121" s="103"/>
      <c r="X121" s="103"/>
      <c r="Y121" s="103"/>
      <c r="Z121" s="103"/>
    </row>
    <row r="122" spans="1:26" ht="30" customHeight="1">
      <c r="I122" s="103" t="str">
        <f>В!A124</f>
        <v>ССВК</v>
      </c>
      <c r="J122" s="103"/>
      <c r="K122" s="103"/>
      <c r="L122" s="103"/>
      <c r="M122" s="103"/>
      <c r="N122" s="103"/>
      <c r="O122" s="103"/>
      <c r="P122" s="103"/>
      <c r="Q122" s="103"/>
      <c r="S122" s="103"/>
      <c r="T122" s="103"/>
      <c r="U122" s="103"/>
      <c r="V122" s="103" t="str">
        <f>В!G124</f>
        <v>г.Кемерово</v>
      </c>
      <c r="W122" s="103"/>
      <c r="X122" s="103"/>
      <c r="Y122" s="103"/>
      <c r="Z122" s="103"/>
    </row>
    <row r="123" spans="1:26" ht="30" customHeight="1"/>
    <row r="124" spans="1:26" ht="30" customHeight="1"/>
    <row r="125" spans="1:26" ht="30" customHeight="1"/>
    <row r="126" spans="1:26" ht="30" customHeight="1"/>
    <row r="127" spans="1:26" ht="21" customHeight="1">
      <c r="N127" s="2"/>
    </row>
    <row r="128" spans="1:26" ht="21" customHeight="1">
      <c r="N128" s="2"/>
    </row>
    <row r="129" spans="7:14" ht="21" customHeight="1"/>
    <row r="130" spans="7:14" ht="21" customHeight="1"/>
    <row r="131" spans="7:14" ht="21" customHeight="1"/>
    <row r="132" spans="7:14" ht="21" customHeight="1"/>
    <row r="133" spans="7:14" ht="21" customHeight="1">
      <c r="M133" s="75"/>
    </row>
    <row r="134" spans="7:14" ht="21" customHeight="1">
      <c r="M134" s="75"/>
    </row>
    <row r="135" spans="7:14" ht="21" customHeight="1">
      <c r="M135" s="75"/>
      <c r="N135" s="37"/>
    </row>
    <row r="136" spans="7:14" ht="21" customHeight="1">
      <c r="M136" s="75"/>
      <c r="N136" s="37"/>
    </row>
    <row r="137" spans="7:14" ht="21" customHeight="1">
      <c r="M137" s="75"/>
      <c r="N137" s="37"/>
    </row>
    <row r="138" spans="7:14" ht="15" customHeight="1">
      <c r="L138" s="36"/>
      <c r="M138" s="29"/>
      <c r="N138" s="37"/>
    </row>
    <row r="139" spans="7:14" ht="15" customHeight="1">
      <c r="L139" s="36"/>
      <c r="M139" s="29"/>
      <c r="N139" s="37"/>
    </row>
    <row r="140" spans="7:14" ht="18.75">
      <c r="L140" s="36"/>
      <c r="M140" s="38"/>
      <c r="N140" s="39"/>
    </row>
    <row r="141" spans="7:14" ht="18.75">
      <c r="L141" s="36"/>
      <c r="M141" s="38"/>
      <c r="N141" s="39"/>
    </row>
    <row r="143" spans="7:14" ht="15" customHeight="1">
      <c r="G143" s="36"/>
      <c r="H143" s="69"/>
      <c r="I143" s="70"/>
    </row>
    <row r="144" spans="7:14" ht="15" customHeight="1">
      <c r="G144" s="27"/>
      <c r="H144" s="69"/>
      <c r="I144" s="70"/>
      <c r="L144" s="36"/>
      <c r="M144" s="29"/>
      <c r="N144" s="37"/>
    </row>
    <row r="145" spans="7:14" ht="15" customHeight="1">
      <c r="G145" s="36"/>
      <c r="H145" s="69"/>
      <c r="I145" s="70"/>
      <c r="L145" s="27"/>
      <c r="M145" s="29"/>
      <c r="N145" s="37"/>
    </row>
    <row r="146" spans="7:14" ht="15" customHeight="1">
      <c r="G146" s="27"/>
      <c r="H146" s="69"/>
      <c r="I146" s="70"/>
      <c r="L146" s="36"/>
      <c r="M146" s="29"/>
      <c r="N146" s="37"/>
    </row>
    <row r="147" spans="7:14" ht="15" customHeight="1">
      <c r="L147" s="27"/>
      <c r="M147" s="29"/>
      <c r="N147" s="37"/>
    </row>
  </sheetData>
  <mergeCells count="157">
    <mergeCell ref="M50:M51"/>
    <mergeCell ref="N50:N51"/>
    <mergeCell ref="A114:B115"/>
    <mergeCell ref="C114:F115"/>
    <mergeCell ref="B75:B76"/>
    <mergeCell ref="H76:H77"/>
    <mergeCell ref="I76:I77"/>
    <mergeCell ref="B77:B78"/>
    <mergeCell ref="A108:B109"/>
    <mergeCell ref="C108:F109"/>
    <mergeCell ref="A110:B111"/>
    <mergeCell ref="C110:F111"/>
    <mergeCell ref="A112:B113"/>
    <mergeCell ref="C112:F113"/>
    <mergeCell ref="A102:B103"/>
    <mergeCell ref="C102:F103"/>
    <mergeCell ref="A104:B105"/>
    <mergeCell ref="C104:F105"/>
    <mergeCell ref="A106:B107"/>
    <mergeCell ref="C106:F107"/>
    <mergeCell ref="B71:B72"/>
    <mergeCell ref="H72:H73"/>
    <mergeCell ref="I72:I73"/>
    <mergeCell ref="B73:B74"/>
    <mergeCell ref="W95:X95"/>
    <mergeCell ref="M96:M97"/>
    <mergeCell ref="N96:N97"/>
    <mergeCell ref="W96:W97"/>
    <mergeCell ref="X96:X97"/>
    <mergeCell ref="R97:R98"/>
    <mergeCell ref="S97:S98"/>
    <mergeCell ref="H93:H94"/>
    <mergeCell ref="I93:I94"/>
    <mergeCell ref="P93:U93"/>
    <mergeCell ref="M94:M95"/>
    <mergeCell ref="N94:N95"/>
    <mergeCell ref="H95:H96"/>
    <mergeCell ref="I95:I96"/>
    <mergeCell ref="R95:R96"/>
    <mergeCell ref="S95:S96"/>
    <mergeCell ref="W88:X88"/>
    <mergeCell ref="M89:M90"/>
    <mergeCell ref="N89:N90"/>
    <mergeCell ref="W89:W90"/>
    <mergeCell ref="X89:X90"/>
    <mergeCell ref="R90:R91"/>
    <mergeCell ref="S90:S91"/>
    <mergeCell ref="H86:H87"/>
    <mergeCell ref="I86:I87"/>
    <mergeCell ref="P86:U86"/>
    <mergeCell ref="M87:M88"/>
    <mergeCell ref="N87:N88"/>
    <mergeCell ref="H88:H89"/>
    <mergeCell ref="I88:I89"/>
    <mergeCell ref="R88:R89"/>
    <mergeCell ref="S88:S89"/>
    <mergeCell ref="Q84:S84"/>
    <mergeCell ref="H64:H65"/>
    <mergeCell ref="I64:I65"/>
    <mergeCell ref="B65:B66"/>
    <mergeCell ref="R70:R71"/>
    <mergeCell ref="S70:S71"/>
    <mergeCell ref="B67:B68"/>
    <mergeCell ref="H68:H69"/>
    <mergeCell ref="I68:I69"/>
    <mergeCell ref="B69:B70"/>
    <mergeCell ref="M66:M67"/>
    <mergeCell ref="N66:N67"/>
    <mergeCell ref="M74:M75"/>
    <mergeCell ref="N74:N75"/>
    <mergeCell ref="W62:W63"/>
    <mergeCell ref="X62:X63"/>
    <mergeCell ref="B59:B60"/>
    <mergeCell ref="H60:H61"/>
    <mergeCell ref="I60:I61"/>
    <mergeCell ref="B61:B62"/>
    <mergeCell ref="B63:B64"/>
    <mergeCell ref="S54:S55"/>
    <mergeCell ref="R54:R55"/>
    <mergeCell ref="M58:M59"/>
    <mergeCell ref="N58:N59"/>
    <mergeCell ref="B51:B52"/>
    <mergeCell ref="H52:H53"/>
    <mergeCell ref="I52:I53"/>
    <mergeCell ref="B53:B54"/>
    <mergeCell ref="B55:B56"/>
    <mergeCell ref="H56:H57"/>
    <mergeCell ref="I56:I57"/>
    <mergeCell ref="B47:B48"/>
    <mergeCell ref="H48:H49"/>
    <mergeCell ref="I48:I49"/>
    <mergeCell ref="B49:B50"/>
    <mergeCell ref="B57:B58"/>
    <mergeCell ref="B41:B42"/>
    <mergeCell ref="AA45:AB45"/>
    <mergeCell ref="AA46:AA47"/>
    <mergeCell ref="AB46:AB47"/>
    <mergeCell ref="B43:B44"/>
    <mergeCell ref="H44:H45"/>
    <mergeCell ref="I44:I45"/>
    <mergeCell ref="B45:B46"/>
    <mergeCell ref="B35:B36"/>
    <mergeCell ref="H36:H37"/>
    <mergeCell ref="I36:I37"/>
    <mergeCell ref="B37:B38"/>
    <mergeCell ref="B39:B40"/>
    <mergeCell ref="H40:H41"/>
    <mergeCell ref="M34:M35"/>
    <mergeCell ref="N34:N35"/>
    <mergeCell ref="M42:M43"/>
    <mergeCell ref="N42:N43"/>
    <mergeCell ref="I40:I41"/>
    <mergeCell ref="R38:R39"/>
    <mergeCell ref="S38:S39"/>
    <mergeCell ref="B29:B30"/>
    <mergeCell ref="B31:B32"/>
    <mergeCell ref="H32:H33"/>
    <mergeCell ref="I32:I33"/>
    <mergeCell ref="B33:B34"/>
    <mergeCell ref="AA22:AB22"/>
    <mergeCell ref="B23:B24"/>
    <mergeCell ref="H24:H25"/>
    <mergeCell ref="I24:I25"/>
    <mergeCell ref="B25:B26"/>
    <mergeCell ref="B27:B28"/>
    <mergeCell ref="H28:H29"/>
    <mergeCell ref="I28:I29"/>
    <mergeCell ref="B21:B22"/>
    <mergeCell ref="R22:R23"/>
    <mergeCell ref="S22:S23"/>
    <mergeCell ref="M26:M27"/>
    <mergeCell ref="N26:N27"/>
    <mergeCell ref="H20:H21"/>
    <mergeCell ref="I20:I21"/>
    <mergeCell ref="W30:W31"/>
    <mergeCell ref="X30:X31"/>
    <mergeCell ref="A1:AB1"/>
    <mergeCell ref="A2:AB2"/>
    <mergeCell ref="A4:AB4"/>
    <mergeCell ref="C6:AB6"/>
    <mergeCell ref="Y8:AA9"/>
    <mergeCell ref="U9:X9"/>
    <mergeCell ref="B15:B16"/>
    <mergeCell ref="B17:B18"/>
    <mergeCell ref="B19:B20"/>
    <mergeCell ref="A11:D11"/>
    <mergeCell ref="G11:I11"/>
    <mergeCell ref="L11:N11"/>
    <mergeCell ref="Q11:S11"/>
    <mergeCell ref="L12:N12"/>
    <mergeCell ref="B13:B14"/>
    <mergeCell ref="C13:C14"/>
    <mergeCell ref="Q14:S14"/>
    <mergeCell ref="H16:H17"/>
    <mergeCell ref="I16:I17"/>
    <mergeCell ref="M18:M19"/>
    <mergeCell ref="N18:N19"/>
  </mergeCells>
  <pageMargins left="0.51181102362204722" right="0.11811023622047245" top="0.39370078740157483" bottom="0" header="0.31496062992125984" footer="0.31496062992125984"/>
  <pageSetup paperSize="9" scale="36" fitToHeight="0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26"/>
  <sheetViews>
    <sheetView view="pageBreakPreview" topLeftCell="A60" zoomScale="60" zoomScaleNormal="70" workbookViewId="0">
      <selection activeCell="F15" sqref="F15"/>
    </sheetView>
  </sheetViews>
  <sheetFormatPr defaultRowHeight="15"/>
  <cols>
    <col min="1" max="2" width="5.7109375" customWidth="1"/>
    <col min="3" max="3" width="43.7109375" customWidth="1"/>
    <col min="4" max="4" width="10.28515625" customWidth="1"/>
    <col min="5" max="6" width="2.7109375" customWidth="1"/>
    <col min="7" max="8" width="5.7109375" customWidth="1"/>
    <col min="9" max="9" width="25.7109375" customWidth="1"/>
    <col min="10" max="11" width="2.7109375" customWidth="1"/>
    <col min="12" max="13" width="5.7109375" customWidth="1"/>
    <col min="14" max="14" width="25.7109375" customWidth="1"/>
    <col min="15" max="16" width="2.7109375" customWidth="1"/>
    <col min="17" max="18" width="5.7109375" customWidth="1"/>
    <col min="19" max="19" width="25.7109375" customWidth="1"/>
    <col min="20" max="21" width="2.7109375" customWidth="1"/>
    <col min="22" max="23" width="5.7109375" customWidth="1"/>
    <col min="24" max="24" width="25.7109375" customWidth="1"/>
    <col min="25" max="26" width="2.7109375" customWidth="1"/>
    <col min="27" max="28" width="5.7109375" customWidth="1"/>
    <col min="29" max="29" width="25.7109375" customWidth="1"/>
    <col min="30" max="30" width="2.7109375" customWidth="1"/>
  </cols>
  <sheetData>
    <row r="1" spans="1:30" ht="30" customHeight="1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  <c r="AD1" s="610"/>
    </row>
    <row r="2" spans="1:30" ht="30" customHeight="1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  <c r="AD2" s="610"/>
    </row>
    <row r="3" spans="1:30" ht="21" customHeigh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</row>
    <row r="4" spans="1:30" ht="27" customHeight="1">
      <c r="A4" s="857" t="s">
        <v>31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  <c r="AD4" s="857"/>
    </row>
    <row r="5" spans="1:30" ht="10.5" customHeight="1"/>
    <row r="6" spans="1:30" ht="81" customHeight="1">
      <c r="A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6" s="1056"/>
      <c r="C6" s="1056"/>
      <c r="D6" s="1056"/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  <c r="AD6" s="1056"/>
    </row>
    <row r="7" spans="1:30" ht="12" customHeight="1"/>
    <row r="8" spans="1:30" ht="27" customHeight="1">
      <c r="B8" s="253" t="str">
        <f>В!H8</f>
        <v>01-02 мая 2022г</v>
      </c>
      <c r="C8" s="1"/>
      <c r="D8" s="1"/>
      <c r="E8" s="1"/>
      <c r="F8" s="1"/>
      <c r="G8" s="1"/>
      <c r="J8" s="2"/>
      <c r="K8" s="2"/>
      <c r="L8" s="2"/>
      <c r="M8" s="2"/>
      <c r="N8" s="2"/>
      <c r="O8" s="2"/>
      <c r="P8" s="2"/>
      <c r="Q8" s="74"/>
      <c r="R8" s="74"/>
      <c r="S8" s="2"/>
      <c r="T8" s="94"/>
      <c r="U8" s="94"/>
      <c r="V8" s="94"/>
      <c r="W8" s="94"/>
      <c r="X8" s="95"/>
      <c r="Y8" s="695">
        <f>В!B8</f>
        <v>50</v>
      </c>
      <c r="Z8" s="695"/>
      <c r="AA8" s="695"/>
      <c r="AB8" s="695"/>
    </row>
    <row r="9" spans="1:30" ht="27" customHeight="1">
      <c r="B9" s="182" t="str">
        <f>В!H9</f>
        <v>п.Трудармейский (Кемеровская область - Кузбасс)</v>
      </c>
      <c r="C9" s="81"/>
      <c r="J9" s="2"/>
      <c r="K9" s="2"/>
      <c r="L9" s="2"/>
      <c r="M9" s="2"/>
      <c r="N9" s="2"/>
      <c r="O9" s="2"/>
      <c r="P9" s="2"/>
      <c r="Q9" s="74"/>
      <c r="T9" s="94"/>
      <c r="U9" s="1192" t="s">
        <v>207</v>
      </c>
      <c r="V9" s="1192"/>
      <c r="W9" s="1192"/>
      <c r="X9" s="1192"/>
      <c r="Y9" s="605"/>
      <c r="Z9" s="605"/>
      <c r="AA9" s="605"/>
      <c r="AB9" s="605"/>
      <c r="AC9" s="255" t="s">
        <v>3</v>
      </c>
    </row>
    <row r="10" spans="1:30" ht="25.5" customHeight="1"/>
    <row r="11" spans="1:30" ht="24" customHeight="1">
      <c r="A11" s="900" t="s">
        <v>221</v>
      </c>
      <c r="B11" s="900"/>
      <c r="C11" s="900"/>
      <c r="D11" s="900"/>
      <c r="E11" s="105"/>
      <c r="F11" s="105"/>
      <c r="G11" s="900" t="s">
        <v>224</v>
      </c>
      <c r="H11" s="900"/>
      <c r="I11" s="900"/>
      <c r="J11" s="105"/>
      <c r="K11" s="105"/>
      <c r="L11" s="900" t="s">
        <v>217</v>
      </c>
      <c r="M11" s="900"/>
      <c r="N11" s="900"/>
      <c r="O11" s="105"/>
      <c r="P11" s="105"/>
      <c r="Q11" s="900" t="s">
        <v>218</v>
      </c>
      <c r="R11" s="900"/>
      <c r="S11" s="900"/>
      <c r="T11" s="105"/>
      <c r="U11" s="105"/>
      <c r="V11" s="109" t="s">
        <v>208</v>
      </c>
      <c r="X11" s="109"/>
      <c r="AA11" s="109" t="s">
        <v>220</v>
      </c>
    </row>
    <row r="12" spans="1:30" ht="18" customHeight="1" thickBot="1">
      <c r="L12" s="860"/>
      <c r="M12" s="860"/>
      <c r="N12" s="860"/>
    </row>
    <row r="13" spans="1:30" ht="24" customHeight="1">
      <c r="A13" s="59" t="s">
        <v>211</v>
      </c>
      <c r="B13" s="1010" t="s">
        <v>24</v>
      </c>
      <c r="C13" s="835" t="s">
        <v>229</v>
      </c>
      <c r="D13" s="33" t="s">
        <v>197</v>
      </c>
    </row>
    <row r="14" spans="1:30" ht="24" customHeight="1" thickBot="1">
      <c r="A14" s="78" t="s">
        <v>212</v>
      </c>
      <c r="B14" s="1011"/>
      <c r="C14" s="836"/>
      <c r="D14" s="245" t="s">
        <v>219</v>
      </c>
      <c r="G14" s="3"/>
      <c r="H14" s="3"/>
      <c r="I14" s="3"/>
      <c r="Q14" s="860"/>
      <c r="R14" s="860"/>
      <c r="S14" s="860"/>
    </row>
    <row r="15" spans="1:30" ht="30" customHeight="1">
      <c r="A15" s="319"/>
      <c r="B15" s="1047">
        <v>1</v>
      </c>
      <c r="C15" s="263" t="str">
        <f>В!D11</f>
        <v>ЦЫБЕНОВА Ханда</v>
      </c>
      <c r="D15" s="131" t="str">
        <f>В!G11</f>
        <v>МС</v>
      </c>
      <c r="G15" s="197"/>
      <c r="H15" s="1048">
        <v>1</v>
      </c>
      <c r="I15" s="1195" t="str">
        <f>C15</f>
        <v>ЦЫБЕНОВА Ханда</v>
      </c>
      <c r="L15" s="3"/>
      <c r="M15" s="3"/>
      <c r="N15" s="3"/>
      <c r="Q15" s="860"/>
      <c r="R15" s="860"/>
      <c r="S15" s="860"/>
    </row>
    <row r="16" spans="1:30" ht="30" customHeight="1">
      <c r="A16" s="320"/>
      <c r="B16" s="1048"/>
      <c r="C16" s="270" t="str">
        <f>В!I11</f>
        <v>Иркутская область - Республика Бурятия</v>
      </c>
      <c r="D16" s="190" t="str">
        <f>В!H11</f>
        <v>26.07.2000</v>
      </c>
      <c r="G16" s="278"/>
      <c r="H16" s="1048"/>
      <c r="I16" s="1196"/>
      <c r="J16" s="25"/>
      <c r="K16" s="22"/>
      <c r="L16" s="201"/>
      <c r="M16" s="1119">
        <v>0</v>
      </c>
      <c r="N16" s="887" t="str">
        <f>IF(M16&gt;0,INDEX(В!$D$11:$D$120,M16+(M16-1),1)," ")</f>
        <v xml:space="preserve"> </v>
      </c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</row>
    <row r="17" spans="1:30" ht="30" customHeight="1">
      <c r="A17" s="266"/>
      <c r="B17" s="1047">
        <v>2</v>
      </c>
      <c r="C17" s="271" t="str">
        <f>В!D13</f>
        <v>БЕКТИНА Галина</v>
      </c>
      <c r="D17" s="115" t="str">
        <f>В!G13</f>
        <v>КМС</v>
      </c>
      <c r="G17" s="197"/>
      <c r="H17" s="1048">
        <v>2</v>
      </c>
      <c r="I17" s="1195" t="str">
        <f t="shared" ref="I17" si="0">C17</f>
        <v>БЕКТИНА Галина</v>
      </c>
      <c r="J17" s="22"/>
      <c r="L17" s="201"/>
      <c r="M17" s="1119"/>
      <c r="N17" s="887"/>
      <c r="O17" s="273"/>
      <c r="P17" s="105"/>
      <c r="Q17" s="250"/>
      <c r="R17" s="207"/>
      <c r="S17" s="118"/>
      <c r="T17" s="105"/>
      <c r="U17" s="105"/>
      <c r="V17" s="105"/>
      <c r="W17" s="105"/>
      <c r="X17" s="105"/>
      <c r="Y17" s="105"/>
      <c r="Z17" s="105"/>
      <c r="AA17" s="105"/>
      <c r="AB17" s="105"/>
    </row>
    <row r="18" spans="1:30" ht="30" customHeight="1">
      <c r="A18" s="266"/>
      <c r="B18" s="1048"/>
      <c r="C18" s="259" t="str">
        <f>В!I13</f>
        <v>Иркутская область</v>
      </c>
      <c r="D18" s="190" t="str">
        <f>В!H13</f>
        <v>07.12.1998</v>
      </c>
      <c r="G18" s="278"/>
      <c r="H18" s="1048"/>
      <c r="I18" s="1196"/>
      <c r="L18" s="139"/>
      <c r="M18" s="207"/>
      <c r="N18" s="211"/>
      <c r="O18" s="274"/>
      <c r="P18" s="291"/>
      <c r="Q18" s="201"/>
      <c r="R18" s="1119">
        <v>0</v>
      </c>
      <c r="S18" s="887" t="str">
        <f>IF(R18&gt;0,INDEX(В!$D$11:$D$120,R18+(R18-1),1)," ")</f>
        <v xml:space="preserve"> </v>
      </c>
      <c r="T18" s="105"/>
      <c r="U18" s="105"/>
      <c r="V18" s="105"/>
      <c r="W18" s="105"/>
      <c r="X18" s="105"/>
      <c r="Y18" s="105"/>
      <c r="Z18" s="105"/>
      <c r="AA18" s="105"/>
      <c r="AB18" s="105"/>
    </row>
    <row r="19" spans="1:30" ht="30" customHeight="1">
      <c r="A19" s="266"/>
      <c r="B19" s="1048">
        <v>3</v>
      </c>
      <c r="C19" s="271" t="str">
        <f>В!D15</f>
        <v>ФЕДОРОВА Анжелика</v>
      </c>
      <c r="D19" s="115" t="str">
        <f>В!G15</f>
        <v>МС</v>
      </c>
      <c r="G19" s="197"/>
      <c r="H19" s="1048">
        <v>3</v>
      </c>
      <c r="I19" s="1195" t="str">
        <f t="shared" ref="I19" si="1">C19</f>
        <v>ФЕДОРОВА Анжелика</v>
      </c>
      <c r="L19" s="139"/>
      <c r="M19" s="207"/>
      <c r="N19" s="211"/>
      <c r="O19" s="274"/>
      <c r="P19" s="105"/>
      <c r="Q19" s="201"/>
      <c r="R19" s="1119"/>
      <c r="S19" s="887"/>
      <c r="T19" s="273"/>
      <c r="U19" s="105"/>
      <c r="V19" s="105"/>
      <c r="W19" s="105"/>
      <c r="X19" s="105"/>
      <c r="Y19" s="105"/>
      <c r="Z19" s="105"/>
      <c r="AA19" s="105"/>
      <c r="AB19" s="105"/>
    </row>
    <row r="20" spans="1:30" ht="30" customHeight="1">
      <c r="A20" s="266"/>
      <c r="B20" s="1048"/>
      <c r="C20" s="259" t="str">
        <f>В!I15</f>
        <v>Кемеровская область</v>
      </c>
      <c r="D20" s="190" t="str">
        <f>В!H15</f>
        <v>05.11.1997</v>
      </c>
      <c r="G20" s="278"/>
      <c r="H20" s="1048"/>
      <c r="I20" s="1196"/>
      <c r="J20" s="25"/>
      <c r="K20" s="22"/>
      <c r="L20" s="201"/>
      <c r="M20" s="1119">
        <v>0</v>
      </c>
      <c r="N20" s="887" t="str">
        <f>IF(M20&gt;0,INDEX(В!$D$11:$D$120,M20+(M20-1),1)," ")</f>
        <v xml:space="preserve"> </v>
      </c>
      <c r="O20" s="22"/>
      <c r="P20" s="105"/>
      <c r="Q20" s="139"/>
      <c r="R20" s="207"/>
      <c r="S20" s="211"/>
      <c r="T20" s="26"/>
      <c r="Y20" s="105"/>
      <c r="Z20" s="105"/>
      <c r="AA20" s="105"/>
      <c r="AB20" s="105"/>
    </row>
    <row r="21" spans="1:30" ht="30" customHeight="1">
      <c r="A21" s="266"/>
      <c r="B21" s="1048">
        <v>4</v>
      </c>
      <c r="C21" s="271" t="str">
        <f>В!D17</f>
        <v>БЕКБАУЛОВА Лучана</v>
      </c>
      <c r="D21" s="115" t="str">
        <f>В!G17</f>
        <v>МС</v>
      </c>
      <c r="G21" s="197"/>
      <c r="H21" s="1048">
        <v>4</v>
      </c>
      <c r="I21" s="1195" t="str">
        <f t="shared" ref="I21" si="2">C21</f>
        <v>БЕКБАУЛОВА Лучана</v>
      </c>
      <c r="J21" s="22"/>
      <c r="L21" s="201"/>
      <c r="M21" s="1119"/>
      <c r="N21" s="887"/>
      <c r="P21" s="105"/>
      <c r="Q21" s="139"/>
      <c r="R21" s="207"/>
      <c r="S21" s="211"/>
      <c r="T21" s="26"/>
      <c r="Y21" s="105"/>
      <c r="Z21" s="105"/>
      <c r="AA21" s="105"/>
      <c r="AB21" s="105"/>
    </row>
    <row r="22" spans="1:30" ht="30" customHeight="1">
      <c r="A22" s="266"/>
      <c r="B22" s="1048"/>
      <c r="C22" s="272" t="str">
        <f>В!I17</f>
        <v>Кемеровская область</v>
      </c>
      <c r="D22" s="190" t="str">
        <f>В!H17</f>
        <v>10.07.2002</v>
      </c>
      <c r="G22" s="278"/>
      <c r="H22" s="1048"/>
      <c r="I22" s="1196"/>
      <c r="J22" s="105"/>
      <c r="K22" s="105"/>
      <c r="L22" s="139"/>
      <c r="M22" s="207"/>
      <c r="N22" s="211"/>
      <c r="T22" s="26"/>
      <c r="U22" s="21"/>
      <c r="V22" s="201"/>
      <c r="W22" s="1119">
        <v>0</v>
      </c>
      <c r="X22" s="887" t="str">
        <f>IF(W22&gt;0,INDEX(В!$D$11:$D$120,W22+(W22-1),1)," ")</f>
        <v xml:space="preserve"> </v>
      </c>
      <c r="Y22" s="105"/>
      <c r="Z22" s="105"/>
      <c r="AA22" s="109"/>
      <c r="AB22" s="109"/>
    </row>
    <row r="23" spans="1:30" ht="30" customHeight="1">
      <c r="A23" s="266"/>
      <c r="B23" s="1048">
        <v>5</v>
      </c>
      <c r="C23" s="263" t="str">
        <f>В!D19</f>
        <v>ТЮМЕРЕКОВА Мария</v>
      </c>
      <c r="D23" s="131" t="str">
        <f>В!G19</f>
        <v>МСМК</v>
      </c>
      <c r="G23" s="197"/>
      <c r="H23" s="1048">
        <v>5</v>
      </c>
      <c r="I23" s="1195" t="str">
        <f t="shared" ref="I23" si="3">C23</f>
        <v>ТЮМЕРЕКОВА Мария</v>
      </c>
      <c r="T23" s="26"/>
      <c r="V23" s="201"/>
      <c r="W23" s="1119"/>
      <c r="X23" s="887"/>
      <c r="Y23" s="273"/>
      <c r="Z23" s="105"/>
      <c r="AA23" s="105"/>
      <c r="AB23" s="105"/>
    </row>
    <row r="24" spans="1:30" ht="30" customHeight="1">
      <c r="A24" s="266"/>
      <c r="B24" s="1048"/>
      <c r="C24" s="259" t="str">
        <f>В!I19</f>
        <v>Кемеровская область - Свердловская область</v>
      </c>
      <c r="D24" s="190" t="str">
        <f>В!H19</f>
        <v>12.08.2000</v>
      </c>
      <c r="G24" s="278"/>
      <c r="H24" s="1048"/>
      <c r="I24" s="1196"/>
      <c r="J24" s="25"/>
      <c r="K24" s="22"/>
      <c r="L24" s="201"/>
      <c r="M24" s="1119">
        <v>0</v>
      </c>
      <c r="N24" s="887" t="str">
        <f>IF(M24&gt;0,INDEX(В!$D$11:$D$120,M24+(M24-1),1)," ")</f>
        <v xml:space="preserve"> </v>
      </c>
      <c r="T24" s="26"/>
      <c r="V24" s="139"/>
      <c r="W24" s="207"/>
      <c r="X24" s="211"/>
      <c r="Y24" s="274"/>
      <c r="Z24" s="105"/>
      <c r="AA24" s="105"/>
      <c r="AB24" s="105"/>
    </row>
    <row r="25" spans="1:30" ht="30" customHeight="1">
      <c r="A25" s="266"/>
      <c r="B25" s="1048">
        <v>6</v>
      </c>
      <c r="C25" s="263" t="str">
        <f>В!D21</f>
        <v>БОЙДОЕВА Даяна</v>
      </c>
      <c r="D25" s="131" t="str">
        <f>В!G21</f>
        <v>КМС</v>
      </c>
      <c r="G25" s="197"/>
      <c r="H25" s="1048">
        <v>6</v>
      </c>
      <c r="I25" s="1195" t="str">
        <f t="shared" ref="I25" si="4">C25</f>
        <v>БОЙДОЕВА Даяна</v>
      </c>
      <c r="J25" s="22"/>
      <c r="L25" s="201"/>
      <c r="M25" s="1119"/>
      <c r="N25" s="887"/>
      <c r="O25" s="273"/>
      <c r="P25" s="105"/>
      <c r="Q25" s="250"/>
      <c r="R25" s="207"/>
      <c r="S25" s="118"/>
      <c r="T25" s="26"/>
      <c r="V25" s="139"/>
      <c r="W25" s="207"/>
      <c r="X25" s="211"/>
      <c r="Y25" s="274"/>
      <c r="Z25" s="105"/>
      <c r="AA25" s="105"/>
      <c r="AB25" s="105"/>
    </row>
    <row r="26" spans="1:30" ht="30" customHeight="1">
      <c r="A26" s="266"/>
      <c r="B26" s="1048"/>
      <c r="C26" s="259" t="str">
        <f>В!I21</f>
        <v>Кемеровская область</v>
      </c>
      <c r="D26" s="190" t="str">
        <f>В!H21</f>
        <v>09.10.2002</v>
      </c>
      <c r="G26" s="278"/>
      <c r="H26" s="1048"/>
      <c r="I26" s="1196"/>
      <c r="J26" s="105"/>
      <c r="K26" s="105"/>
      <c r="L26" s="139"/>
      <c r="M26" s="207"/>
      <c r="N26" s="211"/>
      <c r="O26" s="274"/>
      <c r="P26" s="291"/>
      <c r="Q26" s="201"/>
      <c r="R26" s="1119">
        <v>0</v>
      </c>
      <c r="S26" s="887" t="str">
        <f>IF(R26&gt;0,INDEX(В!$D$11:$D$120,R26+(R26-1),1)," ")</f>
        <v xml:space="preserve"> </v>
      </c>
      <c r="T26" s="22"/>
      <c r="Y26" s="274"/>
      <c r="Z26" s="105"/>
      <c r="AA26" s="105"/>
      <c r="AB26" s="105"/>
    </row>
    <row r="27" spans="1:30" ht="30" customHeight="1">
      <c r="A27" s="266"/>
      <c r="B27" s="1048">
        <v>7</v>
      </c>
      <c r="C27" s="271" t="str">
        <f>В!D23</f>
        <v>РЯБКО Ирина</v>
      </c>
      <c r="D27" s="115" t="str">
        <f>В!G23</f>
        <v>КМС</v>
      </c>
      <c r="G27" s="197"/>
      <c r="H27" s="1048">
        <v>7</v>
      </c>
      <c r="I27" s="1195" t="str">
        <f t="shared" ref="I27" si="5">C27</f>
        <v>РЯБКО Ирина</v>
      </c>
      <c r="J27" s="105"/>
      <c r="K27" s="105"/>
      <c r="L27" s="250"/>
      <c r="M27" s="207"/>
      <c r="N27" s="118"/>
      <c r="O27" s="274"/>
      <c r="P27" s="105"/>
      <c r="Q27" s="201"/>
      <c r="R27" s="1119"/>
      <c r="S27" s="887"/>
      <c r="Y27" s="274"/>
      <c r="Z27" s="105"/>
      <c r="AA27" s="105"/>
      <c r="AB27" s="105"/>
    </row>
    <row r="28" spans="1:30" ht="30" customHeight="1">
      <c r="A28" s="267"/>
      <c r="B28" s="1048"/>
      <c r="C28" s="259" t="str">
        <f>В!I23</f>
        <v>Красноярский край</v>
      </c>
      <c r="D28" s="190" t="str">
        <f>В!H23</f>
        <v>07.10.2003</v>
      </c>
      <c r="G28" s="278"/>
      <c r="H28" s="1048"/>
      <c r="I28" s="1196"/>
      <c r="J28" s="25"/>
      <c r="K28" s="22"/>
      <c r="L28" s="201"/>
      <c r="M28" s="1119">
        <v>0</v>
      </c>
      <c r="N28" s="887" t="str">
        <f>IF(M28&gt;0,INDEX(В!$D$11:$D$120,M28+(M28-1),1)," ")</f>
        <v xml:space="preserve"> </v>
      </c>
      <c r="O28" s="22"/>
      <c r="P28" s="105"/>
      <c r="Q28" s="139"/>
      <c r="R28" s="207"/>
      <c r="S28" s="211"/>
      <c r="U28" s="105"/>
      <c r="V28" s="139"/>
      <c r="W28" s="207"/>
      <c r="X28" s="211"/>
      <c r="Y28" s="274"/>
      <c r="Z28" s="105"/>
      <c r="AA28" s="105"/>
      <c r="AB28" s="105"/>
    </row>
    <row r="29" spans="1:30" ht="30" customHeight="1">
      <c r="A29" s="266"/>
      <c r="B29" s="1048">
        <v>8</v>
      </c>
      <c r="C29" s="271" t="str">
        <f>В!D25</f>
        <v>ДАРЖАА Алдынай</v>
      </c>
      <c r="D29" s="115" t="str">
        <f>В!G25</f>
        <v>КМС</v>
      </c>
      <c r="G29" s="197"/>
      <c r="H29" s="1048">
        <v>8</v>
      </c>
      <c r="I29" s="1195" t="str">
        <f t="shared" ref="I29" si="6">C29</f>
        <v>ДАРЖАА Алдынай</v>
      </c>
      <c r="J29" s="22"/>
      <c r="L29" s="201"/>
      <c r="M29" s="1119"/>
      <c r="N29" s="887"/>
      <c r="O29" s="105"/>
      <c r="P29" s="105"/>
      <c r="Q29" s="105"/>
      <c r="R29" s="105"/>
      <c r="S29" s="105"/>
      <c r="U29" s="105"/>
      <c r="V29" s="139"/>
      <c r="W29" s="207"/>
      <c r="X29" s="211"/>
      <c r="Y29" s="274"/>
      <c r="Z29" s="105"/>
      <c r="AA29" s="105"/>
      <c r="AB29" s="105"/>
    </row>
    <row r="30" spans="1:30" ht="30" customHeight="1">
      <c r="A30" s="267"/>
      <c r="B30" s="1048"/>
      <c r="C30" s="259" t="str">
        <f>В!I25</f>
        <v>Республика Тыва</v>
      </c>
      <c r="D30" s="190" t="str">
        <f>В!H25</f>
        <v>24.03.2000</v>
      </c>
      <c r="G30" s="278"/>
      <c r="H30" s="1048"/>
      <c r="I30" s="1196"/>
      <c r="J30" s="105"/>
      <c r="Y30" s="274"/>
      <c r="Z30" s="291"/>
      <c r="AA30" s="201"/>
      <c r="AB30" s="1119">
        <v>0</v>
      </c>
      <c r="AC30" s="887" t="str">
        <f>IF(AB30&gt;0,INDEX(В!$D$11:$D$120,AB30+(AB30-1),1)," ")</f>
        <v xml:space="preserve"> </v>
      </c>
      <c r="AD30" s="21"/>
    </row>
    <row r="31" spans="1:30" ht="30" customHeight="1">
      <c r="A31" s="230"/>
      <c r="B31" s="1048">
        <v>9</v>
      </c>
      <c r="C31" s="271" t="str">
        <f>В!D27</f>
        <v>САГАЛАКОВА Алена</v>
      </c>
      <c r="D31" s="115" t="str">
        <f>В!G27</f>
        <v>КМС</v>
      </c>
      <c r="G31" s="197"/>
      <c r="H31" s="1048">
        <v>9</v>
      </c>
      <c r="I31" s="1195" t="str">
        <f t="shared" ref="I31" si="7">C31</f>
        <v>САГАЛАКОВА Алена</v>
      </c>
      <c r="Y31" s="274"/>
      <c r="Z31" s="105"/>
      <c r="AA31" s="201"/>
      <c r="AB31" s="1119"/>
      <c r="AC31" s="887"/>
      <c r="AD31" s="26"/>
    </row>
    <row r="32" spans="1:30" ht="30" customHeight="1">
      <c r="A32" s="267"/>
      <c r="B32" s="1048"/>
      <c r="C32" s="259" t="str">
        <f>В!I27</f>
        <v>Республика Хакасия</v>
      </c>
      <c r="D32" s="190" t="str">
        <f>В!H27</f>
        <v>24.04.2002</v>
      </c>
      <c r="G32" s="278"/>
      <c r="H32" s="1048"/>
      <c r="I32" s="1196"/>
      <c r="J32" s="25"/>
      <c r="K32" s="22"/>
      <c r="L32" s="201"/>
      <c r="M32" s="1119">
        <v>0</v>
      </c>
      <c r="N32" s="887" t="str">
        <f>IF(M32&gt;0,INDEX(В!$D$11:$D$120,M32+(M32-1),1)," ")</f>
        <v xml:space="preserve"> </v>
      </c>
      <c r="O32" s="288"/>
      <c r="P32" s="105"/>
      <c r="Q32" s="105"/>
      <c r="R32" s="105"/>
      <c r="S32" s="105"/>
      <c r="Y32" s="274"/>
      <c r="Z32" s="105"/>
      <c r="AA32" s="105"/>
      <c r="AB32" s="105"/>
      <c r="AD32" s="26"/>
    </row>
    <row r="33" spans="1:30" ht="30" customHeight="1">
      <c r="A33" s="266"/>
      <c r="B33" s="1048">
        <v>10</v>
      </c>
      <c r="C33" s="271" t="str">
        <f>В!D29</f>
        <v>БУДЕГЕЧИ Снежана</v>
      </c>
      <c r="D33" s="115" t="str">
        <f>В!G29</f>
        <v>КМС</v>
      </c>
      <c r="G33" s="197"/>
      <c r="H33" s="1048">
        <v>10</v>
      </c>
      <c r="I33" s="1195" t="str">
        <f t="shared" ref="I33" si="8">C33</f>
        <v>БУДЕГЕЧИ Снежана</v>
      </c>
      <c r="J33" s="22"/>
      <c r="L33" s="201"/>
      <c r="M33" s="1119"/>
      <c r="N33" s="887"/>
      <c r="O33" s="273"/>
      <c r="P33" s="105"/>
      <c r="Q33" s="250"/>
      <c r="R33" s="207"/>
      <c r="S33" s="118"/>
      <c r="Y33" s="274"/>
      <c r="Z33" s="105"/>
      <c r="AA33" s="109"/>
      <c r="AB33" s="109"/>
      <c r="AD33" s="26"/>
    </row>
    <row r="34" spans="1:30" ht="30" customHeight="1">
      <c r="A34" s="267"/>
      <c r="B34" s="1048"/>
      <c r="C34" s="259" t="str">
        <f>В!I29</f>
        <v>Республика Хакасия</v>
      </c>
      <c r="D34" s="190" t="str">
        <f>В!H29</f>
        <v>23.12.2004</v>
      </c>
      <c r="G34" s="278"/>
      <c r="H34" s="1048"/>
      <c r="I34" s="1196"/>
      <c r="J34" s="105"/>
      <c r="K34" s="105"/>
      <c r="L34" s="139"/>
      <c r="M34" s="207"/>
      <c r="N34" s="211"/>
      <c r="O34" s="274"/>
      <c r="P34" s="291"/>
      <c r="Q34" s="201"/>
      <c r="R34" s="1119">
        <v>0</v>
      </c>
      <c r="S34" s="887" t="str">
        <f>IF(R34&gt;0,INDEX(В!$D$11:$D$120,R34+(R34-1),1)," ")</f>
        <v xml:space="preserve"> </v>
      </c>
      <c r="Y34" s="304"/>
      <c r="Z34" s="105"/>
      <c r="AA34" s="207"/>
      <c r="AB34" s="211"/>
      <c r="AD34" s="26"/>
    </row>
    <row r="35" spans="1:30" ht="30" customHeight="1">
      <c r="A35" s="266"/>
      <c r="B35" s="1048">
        <v>11</v>
      </c>
      <c r="C35" s="271" t="str">
        <f>В!D31</f>
        <v>АБРАМОВА Нина</v>
      </c>
      <c r="D35" s="115" t="str">
        <f>В!G31</f>
        <v>КМС</v>
      </c>
      <c r="G35" s="197"/>
      <c r="H35" s="1048">
        <v>11</v>
      </c>
      <c r="I35" s="1195" t="str">
        <f t="shared" ref="I35" si="9">C35</f>
        <v>АБРАМОВА Нина</v>
      </c>
      <c r="J35" s="105"/>
      <c r="L35" s="139"/>
      <c r="M35" s="207"/>
      <c r="N35" s="211"/>
      <c r="O35" s="274"/>
      <c r="P35" s="105"/>
      <c r="Q35" s="201"/>
      <c r="R35" s="1119"/>
      <c r="S35" s="887"/>
      <c r="T35" s="273"/>
      <c r="U35" s="105"/>
      <c r="V35" s="105"/>
      <c r="W35" s="105"/>
      <c r="X35" s="105"/>
      <c r="Y35" s="274"/>
      <c r="Z35" s="105"/>
      <c r="AA35" s="207"/>
      <c r="AB35" s="211"/>
      <c r="AD35" s="26"/>
    </row>
    <row r="36" spans="1:30" ht="30" customHeight="1">
      <c r="A36" s="267"/>
      <c r="B36" s="1048"/>
      <c r="C36" s="259" t="str">
        <f>В!I31</f>
        <v>Республика Хакасия</v>
      </c>
      <c r="D36" s="190" t="str">
        <f>В!H31</f>
        <v>13.06.2001</v>
      </c>
      <c r="G36" s="278"/>
      <c r="H36" s="1048"/>
      <c r="I36" s="1196"/>
      <c r="J36" s="25"/>
      <c r="K36" s="22"/>
      <c r="L36" s="201"/>
      <c r="M36" s="1119">
        <v>0</v>
      </c>
      <c r="N36" s="887" t="str">
        <f>IF(M36&gt;0,INDEX(В!$D$11:$D$120,M36+(M36-1),1)," ")</f>
        <v xml:space="preserve"> </v>
      </c>
      <c r="O36" s="22"/>
      <c r="P36" s="105"/>
      <c r="Q36" s="139"/>
      <c r="R36" s="207"/>
      <c r="S36" s="211"/>
      <c r="T36" s="26"/>
      <c r="Y36" s="274"/>
      <c r="Z36" s="105"/>
      <c r="AA36" s="105"/>
      <c r="AB36" s="105"/>
      <c r="AD36" s="26"/>
    </row>
    <row r="37" spans="1:30" ht="30" customHeight="1">
      <c r="A37" s="266"/>
      <c r="B37" s="1048">
        <v>12</v>
      </c>
      <c r="C37" s="263" t="str">
        <f>В!D33</f>
        <v>ЧЕПСАРАКОВА Валерия</v>
      </c>
      <c r="D37" s="115" t="str">
        <f>В!G33</f>
        <v>МСМК</v>
      </c>
      <c r="G37" s="197"/>
      <c r="H37" s="1048">
        <v>12</v>
      </c>
      <c r="I37" s="1195" t="str">
        <f t="shared" ref="I37" si="10">C37</f>
        <v>ЧЕПСАРАКОВА Валерия</v>
      </c>
      <c r="J37" s="22"/>
      <c r="L37" s="201"/>
      <c r="M37" s="1119"/>
      <c r="N37" s="887"/>
      <c r="O37" s="105"/>
      <c r="P37" s="105"/>
      <c r="Q37" s="139"/>
      <c r="R37" s="207"/>
      <c r="S37" s="211"/>
      <c r="T37" s="26"/>
      <c r="Y37" s="274"/>
      <c r="Z37" s="105"/>
      <c r="AD37" s="26"/>
    </row>
    <row r="38" spans="1:30" ht="30" customHeight="1">
      <c r="A38" s="267"/>
      <c r="B38" s="1048"/>
      <c r="C38" s="259" t="str">
        <f>В!I33</f>
        <v>Республика Хакасия</v>
      </c>
      <c r="D38" s="190" t="str">
        <f>В!H33</f>
        <v>31.01.1989</v>
      </c>
      <c r="G38" s="278"/>
      <c r="H38" s="1048"/>
      <c r="I38" s="1196"/>
      <c r="J38" s="105"/>
      <c r="K38" s="105"/>
      <c r="L38" s="139"/>
      <c r="M38" s="207"/>
      <c r="N38" s="211"/>
      <c r="O38" s="105"/>
      <c r="P38" s="105"/>
      <c r="Q38" s="105"/>
      <c r="R38" s="105"/>
      <c r="S38" s="164"/>
      <c r="T38" s="26"/>
      <c r="U38" s="21"/>
      <c r="V38" s="201"/>
      <c r="W38" s="1119">
        <v>0</v>
      </c>
      <c r="X38" s="887" t="str">
        <f>IF(W38&gt;0,INDEX(В!$D$11:$D$120,W38+(W38-1),1)," ")</f>
        <v xml:space="preserve"> </v>
      </c>
      <c r="Y38" s="321"/>
      <c r="AD38" s="26"/>
    </row>
    <row r="39" spans="1:30" ht="30" customHeight="1">
      <c r="A39" s="266"/>
      <c r="B39" s="1048">
        <v>13</v>
      </c>
      <c r="C39" s="271" t="str">
        <f>В!D35</f>
        <v>ФИО13</v>
      </c>
      <c r="D39" s="115" t="str">
        <f>В!G35</f>
        <v>р13</v>
      </c>
      <c r="G39" s="197"/>
      <c r="H39" s="1048">
        <v>13</v>
      </c>
      <c r="I39" s="1195" t="str">
        <f t="shared" ref="I39" si="11">C39</f>
        <v>ФИО13</v>
      </c>
      <c r="K39" s="105"/>
      <c r="L39" s="250"/>
      <c r="M39" s="207"/>
      <c r="N39" s="118"/>
      <c r="O39" s="105"/>
      <c r="P39" s="105"/>
      <c r="Q39" s="105"/>
      <c r="R39" s="105"/>
      <c r="S39" s="164"/>
      <c r="T39" s="26"/>
      <c r="V39" s="201"/>
      <c r="W39" s="1119"/>
      <c r="X39" s="887"/>
      <c r="AD39" s="26"/>
    </row>
    <row r="40" spans="1:30" ht="30" customHeight="1">
      <c r="A40" s="267"/>
      <c r="B40" s="1048"/>
      <c r="C40" s="259" t="str">
        <f>В!I35</f>
        <v>город13</v>
      </c>
      <c r="D40" s="190" t="str">
        <f>В!H35</f>
        <v>дата13</v>
      </c>
      <c r="G40" s="278"/>
      <c r="H40" s="1048"/>
      <c r="I40" s="1196"/>
      <c r="J40" s="25"/>
      <c r="K40" s="22"/>
      <c r="L40" s="201"/>
      <c r="M40" s="1119">
        <v>0</v>
      </c>
      <c r="N40" s="887" t="str">
        <f>IF(M40&gt;0,INDEX(В!$D$11:$D$120,M40+(M40-1),1)," ")</f>
        <v xml:space="preserve"> </v>
      </c>
      <c r="O40" s="105"/>
      <c r="P40" s="105"/>
      <c r="Q40" s="105"/>
      <c r="R40" s="105"/>
      <c r="S40" s="105"/>
      <c r="T40" s="26"/>
      <c r="V40" s="139"/>
      <c r="W40" s="207"/>
      <c r="X40" s="211"/>
      <c r="AD40" s="26"/>
    </row>
    <row r="41" spans="1:30" ht="30" customHeight="1">
      <c r="A41" s="266"/>
      <c r="B41" s="1048">
        <v>14</v>
      </c>
      <c r="C41" s="271" t="str">
        <f>В!D37</f>
        <v>ФИО14</v>
      </c>
      <c r="D41" s="115" t="str">
        <f>В!G37</f>
        <v>р14</v>
      </c>
      <c r="G41" s="197"/>
      <c r="H41" s="1048">
        <v>14</v>
      </c>
      <c r="I41" s="1195" t="str">
        <f t="shared" ref="I41" si="12">C41</f>
        <v>ФИО14</v>
      </c>
      <c r="J41" s="22"/>
      <c r="L41" s="201"/>
      <c r="M41" s="1119"/>
      <c r="N41" s="887"/>
      <c r="O41" s="273"/>
      <c r="P41" s="105"/>
      <c r="Q41" s="250"/>
      <c r="R41" s="207"/>
      <c r="S41" s="118"/>
      <c r="T41" s="26"/>
      <c r="V41" s="139"/>
      <c r="W41" s="207"/>
      <c r="X41" s="211"/>
      <c r="AD41" s="26"/>
    </row>
    <row r="42" spans="1:30" ht="30" customHeight="1">
      <c r="A42" s="267"/>
      <c r="B42" s="1051"/>
      <c r="C42" s="258" t="str">
        <f>В!I37</f>
        <v>город14</v>
      </c>
      <c r="D42" s="244" t="str">
        <f>В!H37</f>
        <v>дата14</v>
      </c>
      <c r="G42" s="278"/>
      <c r="H42" s="1048"/>
      <c r="I42" s="1196"/>
      <c r="J42" s="105"/>
      <c r="K42" s="105"/>
      <c r="L42" s="139"/>
      <c r="M42" s="207"/>
      <c r="N42" s="211"/>
      <c r="O42" s="274"/>
      <c r="P42" s="291"/>
      <c r="Q42" s="201"/>
      <c r="R42" s="1119">
        <v>0</v>
      </c>
      <c r="S42" s="887" t="str">
        <f>IF(R42&gt;0,INDEX(В!$D$11:$D$120,R42+(R42-1),1)," ")</f>
        <v xml:space="preserve"> </v>
      </c>
      <c r="T42" s="22"/>
      <c r="Y42" s="105"/>
      <c r="Z42" s="105"/>
      <c r="AA42" s="105"/>
      <c r="AB42" s="105"/>
      <c r="AD42" s="26"/>
    </row>
    <row r="43" spans="1:30" ht="30" customHeight="1">
      <c r="A43" s="266"/>
      <c r="B43" s="1051">
        <v>15</v>
      </c>
      <c r="C43" s="271" t="str">
        <f>В!D39</f>
        <v>ФИО15</v>
      </c>
      <c r="D43" s="115" t="str">
        <f>В!G39</f>
        <v>р15</v>
      </c>
      <c r="G43" s="197"/>
      <c r="H43" s="1048">
        <v>15</v>
      </c>
      <c r="I43" s="1195" t="str">
        <f t="shared" ref="I43" si="13">C43</f>
        <v>ФИО15</v>
      </c>
      <c r="J43" s="105"/>
      <c r="L43" s="139"/>
      <c r="M43" s="207"/>
      <c r="N43" s="211"/>
      <c r="O43" s="274"/>
      <c r="P43" s="105"/>
      <c r="Q43" s="201"/>
      <c r="R43" s="1119"/>
      <c r="S43" s="887"/>
      <c r="T43" s="105"/>
      <c r="U43" s="105"/>
      <c r="V43" s="105"/>
      <c r="W43" s="105"/>
      <c r="X43" s="164"/>
      <c r="Y43" s="105"/>
      <c r="AD43" s="26"/>
    </row>
    <row r="44" spans="1:30" ht="30" customHeight="1">
      <c r="A44" s="267"/>
      <c r="B44" s="1047"/>
      <c r="C44" s="259" t="str">
        <f>В!I39</f>
        <v>город15</v>
      </c>
      <c r="D44" s="190" t="str">
        <f>В!H39</f>
        <v>дата15</v>
      </c>
      <c r="F44" s="105"/>
      <c r="G44" s="278"/>
      <c r="H44" s="1048"/>
      <c r="I44" s="1196"/>
      <c r="J44" s="25"/>
      <c r="K44" s="22"/>
      <c r="L44" s="201"/>
      <c r="M44" s="1119">
        <v>0</v>
      </c>
      <c r="N44" s="887" t="str">
        <f>IF(M44&gt;0,INDEX(В!$D$11:$D$120,M44+(M44-1),1)," ")</f>
        <v xml:space="preserve"> </v>
      </c>
      <c r="O44" s="22"/>
      <c r="P44" s="105"/>
      <c r="Q44" s="139"/>
      <c r="R44" s="207"/>
      <c r="S44" s="211"/>
      <c r="T44" s="105"/>
      <c r="U44" s="105"/>
      <c r="V44" s="105"/>
      <c r="W44" s="105"/>
      <c r="X44" s="105"/>
      <c r="Y44" s="105"/>
      <c r="Z44" s="105"/>
      <c r="AD44" s="26"/>
    </row>
    <row r="45" spans="1:30" ht="30" customHeight="1" thickBot="1">
      <c r="A45" s="197"/>
      <c r="B45" s="1048">
        <v>16</v>
      </c>
      <c r="C45" s="271" t="str">
        <f>В!D41</f>
        <v>ФИО16</v>
      </c>
      <c r="D45" s="115" t="str">
        <f>В!G41</f>
        <v>р16</v>
      </c>
      <c r="G45" s="197"/>
      <c r="H45" s="1048">
        <v>16</v>
      </c>
      <c r="I45" s="1195" t="str">
        <f t="shared" ref="I45" si="14">C45</f>
        <v>ФИО16</v>
      </c>
      <c r="J45" s="22"/>
      <c r="L45" s="201"/>
      <c r="M45" s="1119"/>
      <c r="N45" s="887"/>
      <c r="O45" s="105"/>
      <c r="P45" s="105"/>
      <c r="Q45" s="139"/>
      <c r="R45" s="207"/>
      <c r="S45" s="211"/>
      <c r="T45" s="105"/>
      <c r="U45" s="105"/>
      <c r="V45" s="250"/>
      <c r="W45" s="207"/>
      <c r="X45" s="211"/>
      <c r="Y45" s="105"/>
      <c r="Z45" s="105"/>
      <c r="AB45" s="900" t="s">
        <v>204</v>
      </c>
      <c r="AC45" s="900"/>
      <c r="AD45" s="26"/>
    </row>
    <row r="46" spans="1:30" ht="30" customHeight="1">
      <c r="A46" s="184"/>
      <c r="B46" s="1048"/>
      <c r="C46" s="259" t="str">
        <f>В!I41</f>
        <v>город16</v>
      </c>
      <c r="D46" s="190" t="str">
        <f>В!H41</f>
        <v>дата16</v>
      </c>
      <c r="G46" s="278"/>
      <c r="H46" s="1048"/>
      <c r="I46" s="1196"/>
      <c r="J46" s="105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1"/>
      <c r="V46" s="221"/>
      <c r="W46" s="221"/>
      <c r="X46" s="221"/>
      <c r="Y46" s="221"/>
      <c r="Z46" s="221"/>
      <c r="AA46" s="105"/>
      <c r="AB46" s="1137">
        <v>0</v>
      </c>
      <c r="AC46" s="1139" t="str">
        <f>IF(AB46&gt;0,INDEX(В!$D$11:$D$120,AB46+(AB46-1),1)," ")</f>
        <v xml:space="preserve"> </v>
      </c>
      <c r="AD46" s="322"/>
    </row>
    <row r="47" spans="1:30" ht="30" customHeight="1" thickBot="1">
      <c r="A47" s="196"/>
      <c r="B47" s="1047">
        <v>17</v>
      </c>
      <c r="C47" s="263" t="str">
        <f>В!D43</f>
        <v>ФИО17</v>
      </c>
      <c r="D47" s="131" t="str">
        <f>В!G43</f>
        <v>р17</v>
      </c>
      <c r="G47" s="197"/>
      <c r="H47" s="1048">
        <v>17</v>
      </c>
      <c r="I47" s="1195" t="str">
        <f t="shared" ref="I47" si="15">C47</f>
        <v>ФИО17</v>
      </c>
      <c r="Z47" s="105"/>
      <c r="AA47" s="105"/>
      <c r="AB47" s="1138"/>
      <c r="AC47" s="1140"/>
      <c r="AD47" s="327"/>
    </row>
    <row r="48" spans="1:30" ht="30" customHeight="1">
      <c r="A48" s="184"/>
      <c r="B48" s="1048"/>
      <c r="C48" s="259" t="str">
        <f>В!I43</f>
        <v>город17</v>
      </c>
      <c r="D48" s="190" t="str">
        <f>В!H43</f>
        <v>дата17</v>
      </c>
      <c r="G48" s="278"/>
      <c r="H48" s="1048"/>
      <c r="I48" s="1196"/>
      <c r="J48" s="25"/>
      <c r="K48" s="22"/>
      <c r="L48" s="201"/>
      <c r="M48" s="1119">
        <v>0</v>
      </c>
      <c r="N48" s="887" t="str">
        <f>IF(M48&gt;0,INDEX(В!$D$11:$D$120,M48+(M48-1),1)," ")</f>
        <v xml:space="preserve"> </v>
      </c>
      <c r="O48" s="288"/>
      <c r="P48" s="105"/>
      <c r="Q48" s="105"/>
      <c r="R48" s="105"/>
      <c r="S48" s="105"/>
      <c r="T48" s="105"/>
      <c r="U48" s="105"/>
      <c r="V48" s="250"/>
      <c r="W48" s="207"/>
      <c r="X48" s="211"/>
      <c r="Y48" s="105"/>
      <c r="Z48" s="105"/>
      <c r="AA48" s="105"/>
      <c r="AD48" s="26"/>
    </row>
    <row r="49" spans="1:30" ht="30" customHeight="1">
      <c r="A49" s="197"/>
      <c r="B49" s="1048">
        <v>18</v>
      </c>
      <c r="C49" s="263" t="str">
        <f>В!D45</f>
        <v>ФИО18</v>
      </c>
      <c r="D49" s="131" t="str">
        <f>В!G45</f>
        <v>р18</v>
      </c>
      <c r="G49" s="197"/>
      <c r="H49" s="1048">
        <v>18</v>
      </c>
      <c r="I49" s="1195" t="str">
        <f t="shared" ref="I49" si="16">C49</f>
        <v>ФИО18</v>
      </c>
      <c r="J49" s="22"/>
      <c r="L49" s="201"/>
      <c r="M49" s="1119"/>
      <c r="N49" s="887"/>
      <c r="O49" s="273"/>
      <c r="P49" s="105"/>
      <c r="Q49" s="250"/>
      <c r="R49" s="207"/>
      <c r="S49" s="118"/>
      <c r="T49" s="105"/>
      <c r="U49" s="105"/>
      <c r="V49" s="250"/>
      <c r="W49" s="207"/>
      <c r="X49" s="211"/>
      <c r="Y49" s="105"/>
      <c r="Z49" s="105"/>
      <c r="AA49" s="105"/>
      <c r="AB49" s="105"/>
      <c r="AD49" s="26"/>
    </row>
    <row r="50" spans="1:30" ht="30" customHeight="1">
      <c r="A50" s="184"/>
      <c r="B50" s="1048"/>
      <c r="C50" s="259" t="str">
        <f>В!I45</f>
        <v>город18</v>
      </c>
      <c r="D50" s="190" t="str">
        <f>В!H45</f>
        <v>дата18</v>
      </c>
      <c r="G50" s="278"/>
      <c r="H50" s="1048"/>
      <c r="I50" s="1196"/>
      <c r="J50" s="105"/>
      <c r="K50" s="105"/>
      <c r="L50" s="139"/>
      <c r="M50" s="207"/>
      <c r="N50" s="211"/>
      <c r="O50" s="274"/>
      <c r="P50" s="291"/>
      <c r="Q50" s="201"/>
      <c r="R50" s="1119">
        <v>0</v>
      </c>
      <c r="S50" s="887" t="str">
        <f>IF(R50&gt;0,INDEX(В!$D$11:$D$120,R50+(R50-1),1)," ")</f>
        <v xml:space="preserve"> </v>
      </c>
      <c r="T50" s="105"/>
      <c r="U50" s="105"/>
      <c r="V50" s="250"/>
      <c r="W50" s="207"/>
      <c r="X50" s="211"/>
      <c r="Y50" s="105"/>
      <c r="Z50" s="105"/>
      <c r="AA50" s="105"/>
      <c r="AB50" s="105"/>
      <c r="AD50" s="26"/>
    </row>
    <row r="51" spans="1:30" ht="30" customHeight="1">
      <c r="A51" s="197"/>
      <c r="B51" s="1048">
        <v>19</v>
      </c>
      <c r="C51" s="263" t="str">
        <f>В!D47</f>
        <v>ФИО19</v>
      </c>
      <c r="D51" s="131" t="str">
        <f>В!G47</f>
        <v>р19</v>
      </c>
      <c r="G51" s="197"/>
      <c r="H51" s="1048">
        <v>19</v>
      </c>
      <c r="I51" s="1195" t="str">
        <f t="shared" ref="I51" si="17">C51</f>
        <v>ФИО19</v>
      </c>
      <c r="J51" s="105"/>
      <c r="L51" s="139"/>
      <c r="M51" s="207"/>
      <c r="N51" s="211"/>
      <c r="O51" s="274"/>
      <c r="P51" s="105"/>
      <c r="Q51" s="201"/>
      <c r="R51" s="1119"/>
      <c r="S51" s="887"/>
      <c r="T51" s="273"/>
      <c r="U51" s="105"/>
      <c r="V51" s="105"/>
      <c r="W51" s="105"/>
      <c r="X51" s="105"/>
      <c r="Y51" s="105"/>
      <c r="Z51" s="105"/>
      <c r="AA51" s="105"/>
      <c r="AB51" s="105"/>
      <c r="AD51" s="26"/>
    </row>
    <row r="52" spans="1:30" ht="30" customHeight="1">
      <c r="A52" s="184"/>
      <c r="B52" s="1048"/>
      <c r="C52" s="259" t="str">
        <f>В!I47</f>
        <v>город19</v>
      </c>
      <c r="D52" s="190" t="str">
        <f>В!H47</f>
        <v>дата19</v>
      </c>
      <c r="G52" s="278"/>
      <c r="H52" s="1048"/>
      <c r="I52" s="1196"/>
      <c r="J52" s="25"/>
      <c r="K52" s="22"/>
      <c r="L52" s="201"/>
      <c r="M52" s="1119">
        <v>0</v>
      </c>
      <c r="N52" s="887" t="str">
        <f>IF(M52&gt;0,INDEX(В!$D$11:$D$120,M52+(M52-1),1)," ")</f>
        <v xml:space="preserve"> </v>
      </c>
      <c r="O52" s="22"/>
      <c r="P52" s="105"/>
      <c r="Q52" s="139"/>
      <c r="R52" s="207"/>
      <c r="S52" s="211"/>
      <c r="T52" s="26"/>
      <c r="Y52" s="105"/>
      <c r="Z52" s="105"/>
      <c r="AA52" s="105"/>
      <c r="AB52" s="105"/>
      <c r="AD52" s="26"/>
    </row>
    <row r="53" spans="1:30" ht="30" customHeight="1">
      <c r="A53" s="197"/>
      <c r="B53" s="1048">
        <v>20</v>
      </c>
      <c r="C53" s="263" t="str">
        <f>В!D49</f>
        <v>ФИО20</v>
      </c>
      <c r="D53" s="131" t="str">
        <f>В!G49</f>
        <v>р20</v>
      </c>
      <c r="G53" s="197"/>
      <c r="H53" s="1048">
        <v>20</v>
      </c>
      <c r="I53" s="1195" t="str">
        <f t="shared" ref="I53" si="18">C53</f>
        <v>ФИО20</v>
      </c>
      <c r="J53" s="22"/>
      <c r="L53" s="201"/>
      <c r="M53" s="1119"/>
      <c r="N53" s="887"/>
      <c r="O53" s="105"/>
      <c r="P53" s="105"/>
      <c r="Q53" s="139"/>
      <c r="R53" s="207"/>
      <c r="S53" s="211"/>
      <c r="T53" s="26"/>
      <c r="Y53" s="105"/>
      <c r="Z53" s="105"/>
      <c r="AA53" s="105"/>
      <c r="AB53" s="105"/>
      <c r="AD53" s="26"/>
    </row>
    <row r="54" spans="1:30" ht="30" customHeight="1">
      <c r="A54" s="184"/>
      <c r="B54" s="1048"/>
      <c r="C54" s="259" t="str">
        <f>В!I49</f>
        <v>город20</v>
      </c>
      <c r="D54" s="190" t="str">
        <f>В!H49</f>
        <v>дата20</v>
      </c>
      <c r="G54" s="278"/>
      <c r="H54" s="1048"/>
      <c r="I54" s="1196"/>
      <c r="J54" s="105"/>
      <c r="K54" s="105"/>
      <c r="L54" s="139"/>
      <c r="M54" s="207"/>
      <c r="N54" s="211"/>
      <c r="O54" s="105"/>
      <c r="P54" s="105"/>
      <c r="Q54" s="105"/>
      <c r="R54" s="105"/>
      <c r="S54" s="164"/>
      <c r="T54" s="26"/>
      <c r="U54" s="21"/>
      <c r="V54" s="201"/>
      <c r="W54" s="1119">
        <v>0</v>
      </c>
      <c r="X54" s="887" t="str">
        <f>IF(W54&gt;0,INDEX(В!$D$11:$D$120,W54+(W54-1),1)," ")</f>
        <v xml:space="preserve"> </v>
      </c>
      <c r="Y54" s="105"/>
      <c r="Z54" s="105"/>
      <c r="AA54" s="109"/>
      <c r="AB54" s="109"/>
      <c r="AD54" s="26"/>
    </row>
    <row r="55" spans="1:30" ht="30" customHeight="1">
      <c r="A55" s="197"/>
      <c r="B55" s="1048">
        <v>21</v>
      </c>
      <c r="C55" s="263" t="str">
        <f>В!D51</f>
        <v>ФИО21</v>
      </c>
      <c r="D55" s="131" t="str">
        <f>В!G51</f>
        <v>р21</v>
      </c>
      <c r="G55" s="197"/>
      <c r="H55" s="1048">
        <v>21</v>
      </c>
      <c r="I55" s="1195" t="str">
        <f t="shared" ref="I55" si="19">C55</f>
        <v>ФИО21</v>
      </c>
      <c r="K55" s="105"/>
      <c r="L55" s="250"/>
      <c r="M55" s="207"/>
      <c r="N55" s="118"/>
      <c r="O55" s="105"/>
      <c r="P55" s="105"/>
      <c r="Q55" s="105"/>
      <c r="R55" s="105"/>
      <c r="S55" s="164"/>
      <c r="T55" s="26"/>
      <c r="V55" s="201"/>
      <c r="W55" s="1119"/>
      <c r="X55" s="887"/>
      <c r="Y55" s="273"/>
      <c r="Z55" s="105"/>
      <c r="AA55" s="105"/>
      <c r="AB55" s="105"/>
      <c r="AD55" s="26"/>
    </row>
    <row r="56" spans="1:30" ht="30" customHeight="1">
      <c r="A56" s="184"/>
      <c r="B56" s="1048"/>
      <c r="C56" s="259" t="str">
        <f>В!I51</f>
        <v>город21</v>
      </c>
      <c r="D56" s="190" t="str">
        <f>В!H51</f>
        <v>дата21</v>
      </c>
      <c r="G56" s="278"/>
      <c r="H56" s="1048"/>
      <c r="I56" s="1196"/>
      <c r="J56" s="25"/>
      <c r="K56" s="22"/>
      <c r="L56" s="201"/>
      <c r="M56" s="1119">
        <v>0</v>
      </c>
      <c r="N56" s="887" t="str">
        <f>IF(M56&gt;0,INDEX(В!$D$11:$D$120,M56+(M56-1),1)," ")</f>
        <v xml:space="preserve"> </v>
      </c>
      <c r="O56" s="105"/>
      <c r="P56" s="105"/>
      <c r="Q56" s="105"/>
      <c r="R56" s="105"/>
      <c r="S56" s="105"/>
      <c r="T56" s="26"/>
      <c r="V56" s="139"/>
      <c r="W56" s="207"/>
      <c r="X56" s="211"/>
      <c r="Y56" s="274"/>
      <c r="Z56" s="105"/>
      <c r="AA56" s="105"/>
      <c r="AB56" s="105"/>
      <c r="AD56" s="26"/>
    </row>
    <row r="57" spans="1:30" ht="30" customHeight="1">
      <c r="A57" s="197"/>
      <c r="B57" s="1048">
        <v>22</v>
      </c>
      <c r="C57" s="263" t="str">
        <f>В!D53</f>
        <v>ФИО22</v>
      </c>
      <c r="D57" s="131" t="str">
        <f>В!G53</f>
        <v>р22</v>
      </c>
      <c r="G57" s="197"/>
      <c r="H57" s="1048">
        <v>22</v>
      </c>
      <c r="I57" s="1195" t="str">
        <f t="shared" ref="I57" si="20">C57</f>
        <v>ФИО22</v>
      </c>
      <c r="J57" s="22"/>
      <c r="L57" s="201"/>
      <c r="M57" s="1119"/>
      <c r="N57" s="887"/>
      <c r="O57" s="273"/>
      <c r="P57" s="105"/>
      <c r="Q57" s="250"/>
      <c r="R57" s="207"/>
      <c r="S57" s="118"/>
      <c r="T57" s="26"/>
      <c r="V57" s="139"/>
      <c r="W57" s="207"/>
      <c r="X57" s="211"/>
      <c r="Y57" s="274"/>
      <c r="Z57" s="105"/>
      <c r="AA57" s="105"/>
      <c r="AB57" s="105"/>
      <c r="AD57" s="26"/>
    </row>
    <row r="58" spans="1:30" ht="30" customHeight="1">
      <c r="A58" s="184"/>
      <c r="B58" s="1048"/>
      <c r="C58" s="259" t="str">
        <f>В!I53</f>
        <v>город22</v>
      </c>
      <c r="D58" s="190" t="str">
        <f>В!H53</f>
        <v>дата22</v>
      </c>
      <c r="G58" s="278"/>
      <c r="H58" s="1048"/>
      <c r="I58" s="1196"/>
      <c r="J58" s="105"/>
      <c r="K58" s="105"/>
      <c r="L58" s="139"/>
      <c r="M58" s="207"/>
      <c r="N58" s="211"/>
      <c r="O58" s="274"/>
      <c r="P58" s="291"/>
      <c r="Q58" s="201"/>
      <c r="R58" s="1119">
        <v>0</v>
      </c>
      <c r="S58" s="887" t="str">
        <f>IF(R58&gt;0,INDEX(В!$D$11:$D$120,R58+(R58-1),1)," ")</f>
        <v xml:space="preserve"> </v>
      </c>
      <c r="T58" s="22"/>
      <c r="Y58" s="274"/>
      <c r="Z58" s="105"/>
      <c r="AA58" s="105"/>
      <c r="AB58" s="105"/>
      <c r="AD58" s="26"/>
    </row>
    <row r="59" spans="1:30" ht="30" customHeight="1">
      <c r="A59" s="197"/>
      <c r="B59" s="1048">
        <v>23</v>
      </c>
      <c r="C59" s="263" t="str">
        <f>В!D55</f>
        <v>ФИО23</v>
      </c>
      <c r="D59" s="131" t="str">
        <f>В!G55</f>
        <v>р23</v>
      </c>
      <c r="G59" s="197"/>
      <c r="H59" s="1048">
        <v>23</v>
      </c>
      <c r="I59" s="1195" t="str">
        <f t="shared" ref="I59" si="21">C59</f>
        <v>ФИО23</v>
      </c>
      <c r="J59" s="105"/>
      <c r="L59" s="139"/>
      <c r="M59" s="207"/>
      <c r="N59" s="211"/>
      <c r="O59" s="274"/>
      <c r="P59" s="105"/>
      <c r="Q59" s="201"/>
      <c r="R59" s="1119"/>
      <c r="S59" s="887"/>
      <c r="T59" s="105"/>
      <c r="Y59" s="274"/>
      <c r="Z59" s="105"/>
      <c r="AA59" s="105"/>
      <c r="AB59" s="105"/>
      <c r="AD59" s="26"/>
    </row>
    <row r="60" spans="1:30" ht="30" customHeight="1">
      <c r="A60" s="184"/>
      <c r="B60" s="1048"/>
      <c r="C60" s="259" t="str">
        <f>В!I55</f>
        <v>город23</v>
      </c>
      <c r="D60" s="190" t="str">
        <f>В!H55</f>
        <v>дата23</v>
      </c>
      <c r="G60" s="278"/>
      <c r="H60" s="1048"/>
      <c r="I60" s="1196"/>
      <c r="J60" s="25"/>
      <c r="K60" s="22"/>
      <c r="L60" s="201"/>
      <c r="M60" s="1119">
        <v>0</v>
      </c>
      <c r="N60" s="887" t="str">
        <f>IF(M60&gt;0,INDEX(В!$D$11:$D$120,M60+(M60-1),1)," ")</f>
        <v xml:space="preserve"> </v>
      </c>
      <c r="O60" s="22"/>
      <c r="P60" s="105"/>
      <c r="Q60" s="139"/>
      <c r="R60" s="207"/>
      <c r="S60" s="211"/>
      <c r="T60" s="105"/>
      <c r="U60" s="105"/>
      <c r="V60" s="139"/>
      <c r="W60" s="207"/>
      <c r="X60" s="211"/>
      <c r="Y60" s="274"/>
      <c r="Z60" s="105"/>
      <c r="AA60" s="105"/>
      <c r="AB60" s="105"/>
      <c r="AD60" s="26"/>
    </row>
    <row r="61" spans="1:30" ht="30" customHeight="1">
      <c r="A61" s="197"/>
      <c r="B61" s="1048">
        <v>24</v>
      </c>
      <c r="C61" s="263" t="str">
        <f>В!D57</f>
        <v>ФИО24</v>
      </c>
      <c r="D61" s="131" t="str">
        <f>В!G57</f>
        <v>р24</v>
      </c>
      <c r="G61" s="197"/>
      <c r="H61" s="1048">
        <v>24</v>
      </c>
      <c r="I61" s="1195" t="str">
        <f t="shared" ref="I61" si="22">C61</f>
        <v>ФИО24</v>
      </c>
      <c r="J61" s="22"/>
      <c r="L61" s="201"/>
      <c r="M61" s="1119"/>
      <c r="N61" s="887"/>
      <c r="O61" s="105"/>
      <c r="P61" s="105"/>
      <c r="Q61" s="139"/>
      <c r="R61" s="207"/>
      <c r="S61" s="211"/>
      <c r="T61" s="105"/>
      <c r="U61" s="105"/>
      <c r="V61" s="139"/>
      <c r="W61" s="207"/>
      <c r="X61" s="211"/>
      <c r="Y61" s="274"/>
      <c r="Z61" s="105"/>
      <c r="AA61" s="105"/>
      <c r="AB61" s="105"/>
      <c r="AD61" s="26"/>
    </row>
    <row r="62" spans="1:30" ht="30" customHeight="1">
      <c r="A62" s="184"/>
      <c r="B62" s="1048"/>
      <c r="C62" s="259" t="str">
        <f>В!I57</f>
        <v>город24</v>
      </c>
      <c r="D62" s="190" t="str">
        <f>В!H57</f>
        <v>дата24</v>
      </c>
      <c r="G62" s="278"/>
      <c r="H62" s="1048"/>
      <c r="I62" s="1196"/>
      <c r="J62" s="105"/>
      <c r="K62" s="105"/>
      <c r="L62" s="139"/>
      <c r="M62" s="207"/>
      <c r="N62" s="211"/>
      <c r="O62" s="105"/>
      <c r="P62" s="105"/>
      <c r="Q62" s="139"/>
      <c r="R62" s="207"/>
      <c r="S62" s="211"/>
      <c r="T62" s="105"/>
      <c r="Y62" s="274"/>
      <c r="Z62" s="291"/>
      <c r="AA62" s="201"/>
      <c r="AB62" s="1119">
        <v>0</v>
      </c>
      <c r="AC62" s="887" t="str">
        <f>IF(AB62&gt;0,INDEX(В!$D$11:$D$120,AB62+(AB62-1),1)," ")</f>
        <v xml:space="preserve"> </v>
      </c>
      <c r="AD62" s="22"/>
    </row>
    <row r="63" spans="1:30" ht="30" customHeight="1">
      <c r="A63" s="197"/>
      <c r="B63" s="1048">
        <v>25</v>
      </c>
      <c r="C63" s="263" t="str">
        <f>В!D59</f>
        <v>ФИО25</v>
      </c>
      <c r="D63" s="131" t="str">
        <f>В!G59</f>
        <v>р25</v>
      </c>
      <c r="G63" s="197"/>
      <c r="H63" s="1048">
        <v>25</v>
      </c>
      <c r="I63" s="1195" t="str">
        <f t="shared" ref="I63" si="23">C63</f>
        <v>ФИО25</v>
      </c>
      <c r="K63" s="105"/>
      <c r="L63" s="250"/>
      <c r="M63" s="207"/>
      <c r="N63" s="118"/>
      <c r="O63" s="105"/>
      <c r="P63" s="105"/>
      <c r="Q63" s="105"/>
      <c r="R63" s="105"/>
      <c r="S63" s="105"/>
      <c r="T63" s="105"/>
      <c r="Y63" s="274"/>
      <c r="Z63" s="105"/>
      <c r="AA63" s="201"/>
      <c r="AB63" s="1119"/>
      <c r="AC63" s="887"/>
    </row>
    <row r="64" spans="1:30" ht="30" customHeight="1">
      <c r="A64" s="184"/>
      <c r="B64" s="1048"/>
      <c r="C64" s="259" t="str">
        <f>В!I59</f>
        <v>город25</v>
      </c>
      <c r="D64" s="190" t="str">
        <f>В!H59</f>
        <v>дата25</v>
      </c>
      <c r="G64" s="278"/>
      <c r="H64" s="1048"/>
      <c r="I64" s="1196"/>
      <c r="J64" s="25"/>
      <c r="K64" s="22"/>
      <c r="L64" s="201"/>
      <c r="M64" s="1119">
        <v>0</v>
      </c>
      <c r="N64" s="887" t="str">
        <f>IF(M64&gt;0,INDEX(В!$D$11:$D$120,M64+(M64-1),1)," ")</f>
        <v xml:space="preserve"> </v>
      </c>
      <c r="O64" s="288"/>
      <c r="P64" s="105"/>
      <c r="Q64" s="105"/>
      <c r="R64" s="105"/>
      <c r="S64" s="105"/>
      <c r="T64" s="105"/>
      <c r="Y64" s="274"/>
      <c r="Z64" s="105"/>
      <c r="AA64" s="105"/>
      <c r="AB64" s="105"/>
    </row>
    <row r="65" spans="1:28" ht="30" customHeight="1">
      <c r="A65" s="197"/>
      <c r="B65" s="1048">
        <v>26</v>
      </c>
      <c r="C65" s="263" t="str">
        <f>В!D61</f>
        <v>ФИО26</v>
      </c>
      <c r="D65" s="131" t="str">
        <f>В!G61</f>
        <v>р26</v>
      </c>
      <c r="G65" s="197"/>
      <c r="H65" s="1048">
        <v>26</v>
      </c>
      <c r="I65" s="1195" t="str">
        <f t="shared" ref="I65" si="24">C65</f>
        <v>ФИО26</v>
      </c>
      <c r="J65" s="22"/>
      <c r="L65" s="201"/>
      <c r="M65" s="1119"/>
      <c r="N65" s="887"/>
      <c r="O65" s="273"/>
      <c r="P65" s="105"/>
      <c r="Q65" s="250"/>
      <c r="R65" s="207"/>
      <c r="S65" s="118"/>
      <c r="T65" s="105"/>
      <c r="Y65" s="274"/>
      <c r="Z65" s="105"/>
      <c r="AA65" s="109"/>
      <c r="AB65" s="109"/>
    </row>
    <row r="66" spans="1:28" ht="30" customHeight="1">
      <c r="A66" s="184"/>
      <c r="B66" s="1048"/>
      <c r="C66" s="259" t="str">
        <f>В!I61</f>
        <v>город26</v>
      </c>
      <c r="D66" s="190" t="str">
        <f>В!H61</f>
        <v>дата26</v>
      </c>
      <c r="G66" s="278"/>
      <c r="H66" s="1048"/>
      <c r="I66" s="1196"/>
      <c r="J66" s="105"/>
      <c r="K66" s="105"/>
      <c r="L66" s="139"/>
      <c r="M66" s="207"/>
      <c r="N66" s="211"/>
      <c r="O66" s="274"/>
      <c r="P66" s="291"/>
      <c r="Q66" s="201"/>
      <c r="R66" s="1119">
        <v>0</v>
      </c>
      <c r="S66" s="887" t="str">
        <f>IF(R66&gt;0,INDEX(В!$D$11:$D$120,R66+(R66-1),1)," ")</f>
        <v xml:space="preserve"> </v>
      </c>
      <c r="T66" s="105"/>
      <c r="Y66" s="304"/>
      <c r="Z66" s="105"/>
      <c r="AA66" s="207"/>
      <c r="AB66" s="211"/>
    </row>
    <row r="67" spans="1:28" ht="30" customHeight="1">
      <c r="A67" s="197"/>
      <c r="B67" s="1048">
        <v>27</v>
      </c>
      <c r="C67" s="263" t="str">
        <f>В!D63</f>
        <v>ФИО27</v>
      </c>
      <c r="D67" s="131" t="str">
        <f>В!G63</f>
        <v>р27</v>
      </c>
      <c r="G67" s="197"/>
      <c r="H67" s="1048">
        <v>27</v>
      </c>
      <c r="I67" s="1195" t="str">
        <f t="shared" ref="I67" si="25">C67</f>
        <v>ФИО27</v>
      </c>
      <c r="J67" s="105"/>
      <c r="L67" s="139"/>
      <c r="M67" s="207"/>
      <c r="N67" s="211"/>
      <c r="O67" s="274"/>
      <c r="P67" s="105"/>
      <c r="Q67" s="201"/>
      <c r="R67" s="1119"/>
      <c r="S67" s="887"/>
      <c r="T67" s="273"/>
      <c r="U67" s="105"/>
      <c r="V67" s="105"/>
      <c r="W67" s="105"/>
      <c r="X67" s="105"/>
      <c r="Y67" s="274"/>
      <c r="Z67" s="105"/>
      <c r="AA67" s="207"/>
      <c r="AB67" s="211"/>
    </row>
    <row r="68" spans="1:28" ht="30" customHeight="1">
      <c r="A68" s="184"/>
      <c r="B68" s="1048"/>
      <c r="C68" s="259" t="str">
        <f>В!I63</f>
        <v>город27</v>
      </c>
      <c r="D68" s="190" t="str">
        <f>В!H63</f>
        <v>дата27</v>
      </c>
      <c r="G68" s="278"/>
      <c r="H68" s="1048"/>
      <c r="I68" s="1196"/>
      <c r="J68" s="25"/>
      <c r="K68" s="22"/>
      <c r="L68" s="201"/>
      <c r="M68" s="1119">
        <v>0</v>
      </c>
      <c r="N68" s="887" t="str">
        <f>IF(M68&gt;0,INDEX(В!$D$11:$D$120,M68+(M68-1),1)," ")</f>
        <v xml:space="preserve"> </v>
      </c>
      <c r="O68" s="22"/>
      <c r="P68" s="105"/>
      <c r="Q68" s="139"/>
      <c r="R68" s="207"/>
      <c r="S68" s="211"/>
      <c r="T68" s="26"/>
      <c r="Y68" s="274"/>
      <c r="Z68" s="105"/>
      <c r="AA68" s="105"/>
      <c r="AB68" s="105"/>
    </row>
    <row r="69" spans="1:28" ht="30" customHeight="1">
      <c r="A69" s="197"/>
      <c r="B69" s="1048">
        <v>28</v>
      </c>
      <c r="C69" s="263" t="str">
        <f>В!D65</f>
        <v>ФИО28</v>
      </c>
      <c r="D69" s="131" t="str">
        <f>В!G65</f>
        <v>р28</v>
      </c>
      <c r="G69" s="197"/>
      <c r="H69" s="1048">
        <v>28</v>
      </c>
      <c r="I69" s="1195" t="str">
        <f t="shared" ref="I69" si="26">C69</f>
        <v>ФИО28</v>
      </c>
      <c r="J69" s="22"/>
      <c r="L69" s="201"/>
      <c r="M69" s="1119"/>
      <c r="N69" s="887"/>
      <c r="O69" s="105"/>
      <c r="P69" s="105"/>
      <c r="Q69" s="139"/>
      <c r="R69" s="207"/>
      <c r="S69" s="211"/>
      <c r="T69" s="26"/>
      <c r="Y69" s="274"/>
      <c r="Z69" s="105"/>
    </row>
    <row r="70" spans="1:28" ht="30" customHeight="1">
      <c r="A70" s="184"/>
      <c r="B70" s="1048"/>
      <c r="C70" s="259" t="str">
        <f>В!I65</f>
        <v>город28</v>
      </c>
      <c r="D70" s="190" t="str">
        <f>В!H65</f>
        <v>дата28</v>
      </c>
      <c r="G70" s="278"/>
      <c r="H70" s="1048"/>
      <c r="I70" s="1196"/>
      <c r="J70" s="105"/>
      <c r="K70" s="105"/>
      <c r="L70" s="139"/>
      <c r="M70" s="207"/>
      <c r="N70" s="211"/>
      <c r="O70" s="105"/>
      <c r="P70" s="105"/>
      <c r="Q70" s="105"/>
      <c r="R70" s="105"/>
      <c r="S70" s="164"/>
      <c r="T70" s="26"/>
      <c r="U70" s="21"/>
      <c r="V70" s="201"/>
      <c r="W70" s="1119">
        <v>0</v>
      </c>
      <c r="X70" s="887" t="str">
        <f>IF(W70&gt;0,INDEX(В!$D$11:$D$120,W70+(W70-1),1)," ")</f>
        <v xml:space="preserve"> </v>
      </c>
      <c r="Y70" s="321"/>
    </row>
    <row r="71" spans="1:28" ht="30" customHeight="1">
      <c r="A71" s="197"/>
      <c r="B71" s="1048">
        <v>29</v>
      </c>
      <c r="C71" s="263" t="str">
        <f>В!D67</f>
        <v>ФИО29</v>
      </c>
      <c r="D71" s="131" t="str">
        <f>В!G67</f>
        <v>р29</v>
      </c>
      <c r="G71" s="197"/>
      <c r="H71" s="1048">
        <v>29</v>
      </c>
      <c r="I71" s="1195" t="str">
        <f t="shared" ref="I71" si="27">C71</f>
        <v>ФИО29</v>
      </c>
      <c r="K71" s="105"/>
      <c r="L71" s="250"/>
      <c r="M71" s="207"/>
      <c r="N71" s="118"/>
      <c r="O71" s="105"/>
      <c r="P71" s="105"/>
      <c r="Q71" s="105"/>
      <c r="R71" s="105"/>
      <c r="S71" s="164"/>
      <c r="T71" s="26"/>
      <c r="V71" s="201"/>
      <c r="W71" s="1119"/>
      <c r="X71" s="887"/>
    </row>
    <row r="72" spans="1:28" ht="30" customHeight="1">
      <c r="A72" s="184"/>
      <c r="B72" s="1048"/>
      <c r="C72" s="259" t="str">
        <f>В!I67</f>
        <v>город29</v>
      </c>
      <c r="D72" s="190" t="str">
        <f>В!H67</f>
        <v>дата29</v>
      </c>
      <c r="G72" s="278"/>
      <c r="H72" s="1048"/>
      <c r="I72" s="1196"/>
      <c r="J72" s="25"/>
      <c r="K72" s="22"/>
      <c r="L72" s="201"/>
      <c r="M72" s="1119">
        <v>0</v>
      </c>
      <c r="N72" s="887" t="str">
        <f>IF(M72&gt;0,INDEX(В!$D$11:$D$120,M72+(M72-1),1)," ")</f>
        <v xml:space="preserve"> </v>
      </c>
      <c r="O72" s="105"/>
      <c r="P72" s="105"/>
      <c r="Q72" s="105"/>
      <c r="R72" s="105"/>
      <c r="S72" s="105"/>
      <c r="T72" s="26"/>
      <c r="V72" s="139"/>
      <c r="W72" s="207"/>
      <c r="X72" s="211"/>
      <c r="Y72" s="105"/>
    </row>
    <row r="73" spans="1:28" ht="30" customHeight="1">
      <c r="A73" s="197"/>
      <c r="B73" s="1048">
        <v>30</v>
      </c>
      <c r="C73" s="263" t="str">
        <f>В!D69</f>
        <v>ФИО30</v>
      </c>
      <c r="D73" s="115" t="str">
        <f>В!G69</f>
        <v>р30</v>
      </c>
      <c r="G73" s="197"/>
      <c r="H73" s="1048">
        <v>30</v>
      </c>
      <c r="I73" s="1195" t="str">
        <f t="shared" ref="I73" si="28">C73</f>
        <v>ФИО30</v>
      </c>
      <c r="J73" s="22"/>
      <c r="L73" s="201"/>
      <c r="M73" s="1119"/>
      <c r="N73" s="887"/>
      <c r="O73" s="273"/>
      <c r="P73" s="105"/>
      <c r="Q73" s="250"/>
      <c r="R73" s="207"/>
      <c r="S73" s="118"/>
      <c r="T73" s="26"/>
      <c r="V73" s="139"/>
      <c r="W73" s="207"/>
      <c r="X73" s="211"/>
      <c r="Y73" s="105"/>
      <c r="Z73" s="105"/>
      <c r="AA73" s="105"/>
      <c r="AB73" s="105"/>
    </row>
    <row r="74" spans="1:28" ht="30" customHeight="1">
      <c r="A74" s="184"/>
      <c r="B74" s="1048"/>
      <c r="C74" s="259" t="str">
        <f>В!I69</f>
        <v>город30</v>
      </c>
      <c r="D74" s="190" t="str">
        <f>В!H69</f>
        <v>дата30</v>
      </c>
      <c r="G74" s="278"/>
      <c r="H74" s="1048"/>
      <c r="I74" s="1196"/>
      <c r="J74" s="105"/>
      <c r="K74" s="105"/>
      <c r="L74" s="139"/>
      <c r="M74" s="207"/>
      <c r="N74" s="211"/>
      <c r="O74" s="274"/>
      <c r="P74" s="291"/>
      <c r="Q74" s="201"/>
      <c r="R74" s="1119">
        <v>0</v>
      </c>
      <c r="S74" s="887" t="str">
        <f>IF(R74&gt;0,INDEX(В!$D$11:$D$120,R74+(R74-1),1)," ")</f>
        <v xml:space="preserve"> </v>
      </c>
      <c r="T74" s="22"/>
    </row>
    <row r="75" spans="1:28" ht="30" customHeight="1">
      <c r="A75" s="197"/>
      <c r="B75" s="1048">
        <v>31</v>
      </c>
      <c r="C75" s="263" t="str">
        <f>В!D71</f>
        <v>ФИО31</v>
      </c>
      <c r="D75" s="131" t="str">
        <f>В!G71</f>
        <v>р31</v>
      </c>
      <c r="G75" s="197"/>
      <c r="H75" s="1048">
        <v>31</v>
      </c>
      <c r="I75" s="1195" t="str">
        <f t="shared" ref="I75" si="29">C75</f>
        <v>ФИО31</v>
      </c>
      <c r="M75" s="105"/>
      <c r="N75" s="105"/>
      <c r="O75" s="274"/>
      <c r="P75" s="105"/>
      <c r="Q75" s="201"/>
      <c r="R75" s="1119"/>
      <c r="S75" s="887"/>
      <c r="T75" s="105"/>
      <c r="U75" s="105"/>
      <c r="V75" s="105"/>
      <c r="W75" s="105"/>
      <c r="X75" s="105"/>
      <c r="Y75" s="105"/>
      <c r="Z75" s="105"/>
      <c r="AA75" s="105"/>
      <c r="AB75" s="105"/>
    </row>
    <row r="76" spans="1:28" ht="30" customHeight="1">
      <c r="A76" s="184"/>
      <c r="B76" s="1048"/>
      <c r="C76" s="259" t="str">
        <f>В!I71</f>
        <v>город31</v>
      </c>
      <c r="D76" s="190" t="str">
        <f>В!H71</f>
        <v>дата31</v>
      </c>
      <c r="G76" s="278"/>
      <c r="H76" s="1048"/>
      <c r="I76" s="1196"/>
      <c r="J76" s="25"/>
      <c r="K76" s="22"/>
      <c r="L76" s="201"/>
      <c r="M76" s="1119">
        <v>0</v>
      </c>
      <c r="N76" s="887" t="str">
        <f>IF(M76&gt;0,INDEX(В!$D$11:$D$120,M76+(M76-1),1)," ")</f>
        <v xml:space="preserve"> </v>
      </c>
      <c r="O76" s="22"/>
      <c r="P76" s="105"/>
      <c r="Q76" s="139"/>
      <c r="R76" s="207"/>
      <c r="S76" s="211"/>
    </row>
    <row r="77" spans="1:28" ht="30" customHeight="1">
      <c r="A77" s="197"/>
      <c r="B77" s="1048">
        <v>32</v>
      </c>
      <c r="C77" s="263" t="str">
        <f>В!D73</f>
        <v>ФИО32</v>
      </c>
      <c r="D77" s="131" t="str">
        <f>В!G73</f>
        <v>р32</v>
      </c>
      <c r="G77" s="139"/>
      <c r="H77" s="207"/>
      <c r="I77" s="211"/>
      <c r="J77" s="274"/>
      <c r="L77" s="201"/>
      <c r="M77" s="1119"/>
      <c r="N77" s="887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</row>
    <row r="78" spans="1:28" ht="30" customHeight="1">
      <c r="A78" s="184"/>
      <c r="B78" s="1048"/>
      <c r="C78" s="259" t="str">
        <f>В!I73</f>
        <v>город32</v>
      </c>
      <c r="D78" s="190" t="str">
        <f>В!H73</f>
        <v>дата32</v>
      </c>
      <c r="E78" s="25"/>
      <c r="F78" s="22"/>
      <c r="G78" s="201"/>
      <c r="H78" s="1119">
        <v>0</v>
      </c>
      <c r="I78" s="887" t="str">
        <f>IF(H78&gt;0,INDEX(В!$D$11:$D$120,H78+(H78-1),1)," ")</f>
        <v xml:space="preserve"> </v>
      </c>
      <c r="J78" s="276"/>
      <c r="K78" s="105"/>
      <c r="L78" s="139"/>
      <c r="M78" s="207"/>
      <c r="N78" s="211"/>
    </row>
    <row r="79" spans="1:28" ht="30" customHeight="1">
      <c r="A79" s="197"/>
      <c r="B79" s="1048">
        <v>33</v>
      </c>
      <c r="C79" s="263" t="str">
        <f>В!D75</f>
        <v>ФИО33</v>
      </c>
      <c r="D79" s="131" t="str">
        <f>В!G75</f>
        <v>р33</v>
      </c>
      <c r="E79" s="22"/>
      <c r="G79" s="201"/>
      <c r="H79" s="1119"/>
      <c r="I79" s="887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</row>
    <row r="80" spans="1:28" ht="30" customHeight="1">
      <c r="A80" s="184"/>
      <c r="B80" s="1048"/>
      <c r="C80" s="259" t="str">
        <f>В!I75</f>
        <v>город33</v>
      </c>
      <c r="D80" s="190" t="str">
        <f>В!H75</f>
        <v>дата33</v>
      </c>
      <c r="G80" s="20"/>
      <c r="H80" s="20"/>
      <c r="I80" s="20"/>
    </row>
    <row r="81" spans="1:30" ht="30" customHeight="1">
      <c r="A81" s="133"/>
      <c r="B81" s="302"/>
      <c r="C81" s="303"/>
      <c r="D81" s="268"/>
      <c r="G81" s="20"/>
      <c r="H81" s="20"/>
      <c r="I81" s="20"/>
    </row>
    <row r="82" spans="1:30" ht="30" customHeight="1">
      <c r="A82" s="133"/>
      <c r="B82" s="302"/>
      <c r="C82" s="303"/>
      <c r="D82" s="268"/>
      <c r="G82" s="20"/>
      <c r="H82" s="20"/>
      <c r="I82" s="20"/>
    </row>
    <row r="83" spans="1:30" ht="30" customHeight="1">
      <c r="A83" s="133"/>
      <c r="B83" s="302"/>
      <c r="C83" s="303"/>
      <c r="D83" s="268"/>
      <c r="G83" s="20"/>
      <c r="H83" s="20"/>
      <c r="I83" s="20"/>
    </row>
    <row r="84" spans="1:30" ht="30" customHeight="1" thickBot="1">
      <c r="A84" s="133"/>
      <c r="B84" s="302"/>
      <c r="C84" s="303"/>
      <c r="D84" s="268"/>
      <c r="G84" s="20"/>
      <c r="H84" s="20"/>
      <c r="I84" s="20"/>
    </row>
    <row r="85" spans="1:30" ht="24" customHeight="1">
      <c r="A85" s="27"/>
      <c r="B85" s="55"/>
      <c r="C85" s="56"/>
      <c r="D85" s="57"/>
      <c r="E85" s="312"/>
      <c r="F85" s="40"/>
      <c r="G85" s="61"/>
      <c r="H85" s="61"/>
      <c r="I85" s="61"/>
      <c r="J85" s="40"/>
      <c r="K85" s="40"/>
      <c r="L85" s="61"/>
      <c r="M85" s="61"/>
      <c r="N85" s="61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1"/>
    </row>
    <row r="86" spans="1:30" ht="24" customHeight="1">
      <c r="A86" s="27"/>
      <c r="B86" s="55"/>
      <c r="C86" s="56"/>
      <c r="D86" s="57"/>
      <c r="E86" s="43"/>
      <c r="G86" s="109" t="s">
        <v>223</v>
      </c>
      <c r="H86" s="105"/>
      <c r="I86" s="105"/>
      <c r="J86" s="109"/>
      <c r="K86" s="109"/>
      <c r="L86" s="109" t="s">
        <v>222</v>
      </c>
      <c r="M86" s="109"/>
      <c r="N86" s="109"/>
      <c r="O86" s="105"/>
      <c r="P86" s="105"/>
      <c r="Q86" s="109" t="s">
        <v>230</v>
      </c>
      <c r="R86" s="105"/>
      <c r="S86" s="105"/>
      <c r="T86" s="105"/>
      <c r="U86" s="105"/>
      <c r="V86" s="900" t="s">
        <v>216</v>
      </c>
      <c r="W86" s="900"/>
      <c r="X86" s="900"/>
      <c r="AD86" s="42"/>
    </row>
    <row r="87" spans="1:30" ht="24" customHeight="1">
      <c r="A87" s="27"/>
      <c r="B87" s="55"/>
      <c r="C87" s="91"/>
      <c r="D87" s="91"/>
      <c r="E87" s="43"/>
      <c r="AD87" s="42"/>
    </row>
    <row r="88" spans="1:30" ht="30" customHeight="1">
      <c r="A88" s="27"/>
      <c r="B88" s="55"/>
      <c r="C88" s="56"/>
      <c r="D88" s="57"/>
      <c r="E88" s="43"/>
      <c r="G88" s="197"/>
      <c r="H88" s="1119">
        <v>0</v>
      </c>
      <c r="I88" s="887" t="str">
        <f>IF(H88&gt;0,INDEX(В!$D$11:$D$120,H88+(H88-1),1)," ")</f>
        <v xml:space="preserve"> </v>
      </c>
      <c r="L88" s="20"/>
      <c r="M88" s="20"/>
      <c r="N88" s="20"/>
      <c r="AA88" s="227"/>
      <c r="AB88" s="227"/>
      <c r="AC88" s="227"/>
      <c r="AD88" s="314"/>
    </row>
    <row r="89" spans="1:30" ht="30" customHeight="1">
      <c r="A89" s="36"/>
      <c r="B89" s="69"/>
      <c r="C89" s="37"/>
      <c r="D89" s="100"/>
      <c r="E89" s="43"/>
      <c r="G89" s="184"/>
      <c r="H89" s="1119"/>
      <c r="I89" s="887"/>
      <c r="J89" s="35"/>
      <c r="K89" s="34"/>
      <c r="L89" s="197"/>
      <c r="M89" s="1119">
        <v>0</v>
      </c>
      <c r="N89" s="887" t="str">
        <f>IF(M89&gt;0,INDEX(В!$D$11:$D$120,M89+(M89-1),1)," ")</f>
        <v xml:space="preserve"> </v>
      </c>
      <c r="T89" s="22"/>
      <c r="U89" s="1190" t="s">
        <v>214</v>
      </c>
      <c r="V89" s="1190"/>
      <c r="W89" s="1190"/>
      <c r="X89" s="1190"/>
      <c r="Y89" s="1190"/>
      <c r="Z89" s="1190"/>
      <c r="AA89" s="227"/>
      <c r="AB89" s="227"/>
      <c r="AC89" s="227"/>
      <c r="AD89" s="314"/>
    </row>
    <row r="90" spans="1:30" ht="30" customHeight="1">
      <c r="A90" s="27"/>
      <c r="B90" s="69"/>
      <c r="C90" s="37"/>
      <c r="D90" s="49"/>
      <c r="E90" s="43"/>
      <c r="G90" s="197"/>
      <c r="H90" s="1119">
        <v>0</v>
      </c>
      <c r="I90" s="887" t="str">
        <f>IF(H90&gt;0,INDEX(В!$D$11:$D$120,H90+(H90-1),1)," ")</f>
        <v xml:space="preserve"> </v>
      </c>
      <c r="J90" s="34"/>
      <c r="L90" s="184"/>
      <c r="M90" s="1119"/>
      <c r="N90" s="887"/>
      <c r="O90" s="35"/>
      <c r="P90" s="34"/>
      <c r="Q90" s="197"/>
      <c r="R90" s="1119">
        <v>0</v>
      </c>
      <c r="S90" s="887" t="str">
        <f>IF(R90&gt;0,INDEX(В!$D$11:$D$120,R90+(R90-1),1)," ")</f>
        <v xml:space="preserve"> </v>
      </c>
      <c r="AA90" s="309"/>
      <c r="AB90" s="309"/>
      <c r="AC90" s="307"/>
      <c r="AD90" s="308"/>
    </row>
    <row r="91" spans="1:30" ht="30" customHeight="1" thickBot="1">
      <c r="A91" s="36"/>
      <c r="B91" s="69"/>
      <c r="C91" s="37"/>
      <c r="E91" s="43"/>
      <c r="G91" s="197"/>
      <c r="H91" s="1119"/>
      <c r="I91" s="887"/>
      <c r="L91" s="197"/>
      <c r="M91" s="1119">
        <v>0</v>
      </c>
      <c r="N91" s="887" t="str">
        <f>IF(M91&gt;0,INDEX(В!$D$11:$D$120,M91+(M91-1),1)," ")</f>
        <v xml:space="preserve"> </v>
      </c>
      <c r="O91" s="34"/>
      <c r="Q91" s="184"/>
      <c r="R91" s="1119"/>
      <c r="S91" s="887"/>
      <c r="T91" s="35"/>
      <c r="U91" s="34"/>
      <c r="V91" s="197"/>
      <c r="W91" s="1119">
        <v>0</v>
      </c>
      <c r="X91" s="887" t="str">
        <f>IF(W91&gt;0,INDEX(В!$D$11:$D$120,W91+(W91-1),1)," ")</f>
        <v xml:space="preserve"> </v>
      </c>
      <c r="AA91" s="309"/>
      <c r="AB91" s="929" t="s">
        <v>205</v>
      </c>
      <c r="AC91" s="929"/>
      <c r="AD91" s="308"/>
    </row>
    <row r="92" spans="1:30" ht="30" customHeight="1">
      <c r="A92" s="27"/>
      <c r="B92" s="69"/>
      <c r="C92" s="37"/>
      <c r="E92" s="43"/>
      <c r="L92" s="197"/>
      <c r="M92" s="1119"/>
      <c r="N92" s="887"/>
      <c r="Q92" s="197"/>
      <c r="R92" s="1119">
        <v>0</v>
      </c>
      <c r="S92" s="887" t="str">
        <f>IF(R92&gt;0,INDEX(В!$D$11:$D$120,R92+(R92-1),1)," ")</f>
        <v xml:space="preserve"> </v>
      </c>
      <c r="T92" s="34"/>
      <c r="V92" s="184"/>
      <c r="W92" s="1119"/>
      <c r="X92" s="887"/>
      <c r="Y92" s="35"/>
      <c r="Z92" s="1"/>
      <c r="AA92" s="311"/>
      <c r="AB92" s="1175">
        <v>0</v>
      </c>
      <c r="AC92" s="1173" t="str">
        <f>IF(AB92&gt;0,INDEX(В!$D$11:$D$120,AB92+(AB92-1),1)," ")</f>
        <v xml:space="preserve"> </v>
      </c>
      <c r="AD92" s="308"/>
    </row>
    <row r="93" spans="1:30" ht="30" customHeight="1" thickBot="1">
      <c r="A93" s="27"/>
      <c r="B93" s="69"/>
      <c r="C93" s="37"/>
      <c r="E93" s="43"/>
      <c r="L93" s="229"/>
      <c r="M93" s="29"/>
      <c r="N93" s="211"/>
      <c r="Q93" s="197"/>
      <c r="R93" s="1119"/>
      <c r="S93" s="887"/>
      <c r="V93" s="197"/>
      <c r="W93" s="1119">
        <v>0</v>
      </c>
      <c r="X93" s="887" t="str">
        <f>IF(W93&gt;0,INDEX(В!$D$11:$D$120,W93+(W93-1),1)," ")</f>
        <v xml:space="preserve"> </v>
      </c>
      <c r="Y93" s="22"/>
      <c r="AA93" s="309"/>
      <c r="AB93" s="1176"/>
      <c r="AC93" s="1174"/>
      <c r="AD93" s="308"/>
    </row>
    <row r="94" spans="1:30" ht="30" customHeight="1">
      <c r="C94" s="3"/>
      <c r="E94" s="43"/>
      <c r="L94" s="83"/>
      <c r="N94" s="164"/>
      <c r="Q94" s="229"/>
      <c r="R94" s="29"/>
      <c r="S94" s="211"/>
      <c r="V94" s="184"/>
      <c r="W94" s="1119"/>
      <c r="X94" s="887"/>
      <c r="AA94" s="309"/>
      <c r="AD94" s="308"/>
    </row>
    <row r="95" spans="1:30" ht="30" customHeight="1">
      <c r="C95" s="3"/>
      <c r="E95" s="43"/>
      <c r="G95" s="197"/>
      <c r="H95" s="1119">
        <v>0</v>
      </c>
      <c r="I95" s="887" t="str">
        <f>IF(H95&gt;0,INDEX(В!$D$11:$D$120,H95+(H95-1),1)," ")</f>
        <v xml:space="preserve"> </v>
      </c>
      <c r="L95" s="83"/>
      <c r="M95" s="100"/>
      <c r="N95" s="164"/>
      <c r="Q95" s="83"/>
      <c r="S95" s="164"/>
      <c r="AA95" s="309"/>
      <c r="AD95" s="308"/>
    </row>
    <row r="96" spans="1:30" ht="30" customHeight="1">
      <c r="A96" s="229"/>
      <c r="B96" s="219"/>
      <c r="C96" s="211"/>
      <c r="D96" s="100"/>
      <c r="E96" s="43"/>
      <c r="G96" s="184"/>
      <c r="H96" s="1119"/>
      <c r="I96" s="887"/>
      <c r="J96" s="35"/>
      <c r="K96" s="34"/>
      <c r="L96" s="197"/>
      <c r="M96" s="1119">
        <v>0</v>
      </c>
      <c r="N96" s="887" t="str">
        <f>IF(M96&gt;0,INDEX(В!$D$11:$D$120,M96+(M96-1),1)," ")</f>
        <v xml:space="preserve"> </v>
      </c>
      <c r="Q96" s="83"/>
      <c r="R96" s="100"/>
      <c r="S96" s="164"/>
      <c r="T96" s="22"/>
      <c r="U96" s="1190" t="s">
        <v>215</v>
      </c>
      <c r="V96" s="1190"/>
      <c r="W96" s="1190"/>
      <c r="X96" s="1190"/>
      <c r="Y96" s="1190"/>
      <c r="Z96" s="1190"/>
      <c r="AA96" s="309"/>
      <c r="AD96" s="308"/>
    </row>
    <row r="97" spans="1:30" ht="30" customHeight="1">
      <c r="A97" s="133"/>
      <c r="B97" s="219"/>
      <c r="C97" s="211"/>
      <c r="D97" s="49"/>
      <c r="E97" s="43"/>
      <c r="G97" s="197"/>
      <c r="H97" s="1119">
        <v>0</v>
      </c>
      <c r="I97" s="887" t="str">
        <f>IF(H97&gt;0,INDEX(В!$D$11:$D$120,H97+(H97-1),1)," ")</f>
        <v xml:space="preserve"> </v>
      </c>
      <c r="J97" s="34"/>
      <c r="L97" s="184"/>
      <c r="M97" s="1119"/>
      <c r="N97" s="887"/>
      <c r="O97" s="35"/>
      <c r="P97" s="34"/>
      <c r="Q97" s="197"/>
      <c r="R97" s="1119">
        <v>0</v>
      </c>
      <c r="S97" s="887" t="str">
        <f>IF(R97&gt;0,INDEX(В!$D$11:$D$120,R97+(R97-1),1)," ")</f>
        <v xml:space="preserve"> </v>
      </c>
      <c r="AA97" s="309"/>
      <c r="AD97" s="308"/>
    </row>
    <row r="98" spans="1:30" ht="30" customHeight="1" thickBot="1">
      <c r="A98" s="229"/>
      <c r="B98" s="219"/>
      <c r="C98" s="211"/>
      <c r="E98" s="43"/>
      <c r="G98" s="197"/>
      <c r="H98" s="1119"/>
      <c r="I98" s="887"/>
      <c r="L98" s="197"/>
      <c r="M98" s="1119">
        <v>0</v>
      </c>
      <c r="N98" s="887" t="str">
        <f>IF(M98&gt;0,INDEX(В!$D$11:$D$120,M98+(M98-1),1)," ")</f>
        <v xml:space="preserve"> </v>
      </c>
      <c r="O98" s="34"/>
      <c r="Q98" s="184"/>
      <c r="R98" s="1119"/>
      <c r="S98" s="887"/>
      <c r="T98" s="35"/>
      <c r="U98" s="21"/>
      <c r="V98" s="197"/>
      <c r="W98" s="1119">
        <v>0</v>
      </c>
      <c r="X98" s="887" t="str">
        <f>IF(W98&gt;0,INDEX(В!$D$11:$D$120,W98+(W98-1),1)," ")</f>
        <v xml:space="preserve"> </v>
      </c>
      <c r="AA98" s="309"/>
      <c r="AB98" s="929" t="s">
        <v>205</v>
      </c>
      <c r="AC98" s="929"/>
      <c r="AD98" s="308"/>
    </row>
    <row r="99" spans="1:30" ht="30" customHeight="1">
      <c r="A99" s="133"/>
      <c r="B99" s="219"/>
      <c r="C99" s="211"/>
      <c r="E99" s="43"/>
      <c r="L99" s="184"/>
      <c r="M99" s="1119"/>
      <c r="N99" s="887"/>
      <c r="Q99" s="197"/>
      <c r="R99" s="1119">
        <v>0</v>
      </c>
      <c r="S99" s="887" t="str">
        <f>IF(R99&gt;0,INDEX(В!$D$11:$D$120,R99+(R99-1),1)," ")</f>
        <v xml:space="preserve"> </v>
      </c>
      <c r="T99" s="34"/>
      <c r="V99" s="184"/>
      <c r="W99" s="1119"/>
      <c r="X99" s="887"/>
      <c r="Y99" s="35"/>
      <c r="Z99" s="1"/>
      <c r="AA99" s="311"/>
      <c r="AB99" s="1175">
        <v>0</v>
      </c>
      <c r="AC99" s="1173" t="str">
        <f>IF(AB99&gt;0,INDEX(В!$D$11:$D$120,AB99+(AB99-1),1)," ")</f>
        <v xml:space="preserve"> </v>
      </c>
      <c r="AD99" s="308"/>
    </row>
    <row r="100" spans="1:30" ht="30" customHeight="1" thickBot="1">
      <c r="A100" s="27"/>
      <c r="B100" s="69"/>
      <c r="C100" s="37"/>
      <c r="E100" s="43"/>
      <c r="L100" s="133"/>
      <c r="M100" s="207"/>
      <c r="N100" s="211"/>
      <c r="Q100" s="184"/>
      <c r="R100" s="1119"/>
      <c r="S100" s="887"/>
      <c r="V100" s="197"/>
      <c r="W100" s="1119">
        <v>0</v>
      </c>
      <c r="X100" s="887" t="str">
        <f>IF(W100&gt;0,INDEX(В!$D$11:$D$120,W100+(W100-1),1)," ")</f>
        <v xml:space="preserve"> </v>
      </c>
      <c r="Y100" s="22"/>
      <c r="AA100" s="309"/>
      <c r="AB100" s="1176"/>
      <c r="AC100" s="1174"/>
      <c r="AD100" s="316"/>
    </row>
    <row r="101" spans="1:30" ht="30" customHeight="1">
      <c r="E101" s="43"/>
      <c r="L101" s="27"/>
      <c r="M101" s="29"/>
      <c r="N101" s="37"/>
      <c r="V101" s="184"/>
      <c r="W101" s="1119"/>
      <c r="X101" s="887"/>
      <c r="AA101" s="309"/>
      <c r="AB101" s="309"/>
      <c r="AC101" s="310"/>
      <c r="AD101" s="316"/>
    </row>
    <row r="102" spans="1:30" ht="30" customHeight="1" thickBot="1">
      <c r="E102" s="44"/>
      <c r="F102" s="45"/>
      <c r="G102" s="45"/>
      <c r="H102" s="45"/>
      <c r="I102" s="45"/>
      <c r="J102" s="45"/>
      <c r="K102" s="45"/>
      <c r="L102" s="63"/>
      <c r="M102" s="64"/>
      <c r="N102" s="6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6"/>
    </row>
    <row r="103" spans="1:30" ht="30" customHeight="1">
      <c r="G103" s="36"/>
      <c r="H103" s="29"/>
      <c r="I103" s="37"/>
    </row>
    <row r="104" spans="1:30" ht="30" customHeight="1" thickBot="1">
      <c r="G104" s="36"/>
      <c r="H104" s="29"/>
      <c r="I104" s="37"/>
    </row>
    <row r="105" spans="1:30" ht="27.95" customHeight="1">
      <c r="A105" s="1241" t="s">
        <v>33</v>
      </c>
      <c r="B105" s="1242"/>
      <c r="C105" s="1241" t="s">
        <v>25</v>
      </c>
      <c r="D105" s="1245"/>
      <c r="E105" s="1245"/>
      <c r="F105" s="1242"/>
      <c r="G105" s="36"/>
      <c r="H105" s="29"/>
      <c r="I105" s="37"/>
    </row>
    <row r="106" spans="1:30" ht="27.95" customHeight="1" thickBot="1">
      <c r="A106" s="1243"/>
      <c r="B106" s="1244"/>
      <c r="C106" s="1243"/>
      <c r="D106" s="1246"/>
      <c r="E106" s="1246"/>
      <c r="F106" s="1244"/>
      <c r="G106" s="36"/>
      <c r="H106" s="29"/>
      <c r="I106" s="37"/>
    </row>
    <row r="107" spans="1:30" ht="27.95" customHeight="1">
      <c r="A107" s="1247">
        <v>1</v>
      </c>
      <c r="B107" s="1248"/>
      <c r="C107" s="1250" t="str">
        <f>AC46</f>
        <v xml:space="preserve"> </v>
      </c>
      <c r="D107" s="1250"/>
      <c r="E107" s="1250"/>
      <c r="F107" s="1251"/>
      <c r="G107" s="36"/>
      <c r="H107" s="29"/>
      <c r="I107" s="37"/>
    </row>
    <row r="108" spans="1:30" ht="27.95" customHeight="1">
      <c r="A108" s="1249"/>
      <c r="B108" s="1066"/>
      <c r="C108" s="703"/>
      <c r="D108" s="703"/>
      <c r="E108" s="703"/>
      <c r="F108" s="1059"/>
      <c r="G108" s="36"/>
      <c r="H108" s="29"/>
      <c r="I108" s="37"/>
    </row>
    <row r="109" spans="1:30" ht="27.95" customHeight="1">
      <c r="A109" s="1249">
        <v>2</v>
      </c>
      <c r="B109" s="1066"/>
      <c r="C109" s="703"/>
      <c r="D109" s="703"/>
      <c r="E109" s="703"/>
      <c r="F109" s="1059"/>
      <c r="G109" s="36"/>
      <c r="H109" s="29"/>
      <c r="I109" s="37"/>
    </row>
    <row r="110" spans="1:30" ht="27.95" customHeight="1">
      <c r="A110" s="1249"/>
      <c r="B110" s="1066"/>
      <c r="C110" s="703"/>
      <c r="D110" s="703"/>
      <c r="E110" s="703"/>
      <c r="F110" s="1059"/>
      <c r="G110" s="36"/>
      <c r="H110" s="29"/>
      <c r="I110" s="37"/>
    </row>
    <row r="111" spans="1:30" ht="27.95" customHeight="1">
      <c r="A111" s="1249">
        <v>3</v>
      </c>
      <c r="B111" s="1066"/>
      <c r="C111" s="703" t="str">
        <f>AC92</f>
        <v xml:space="preserve"> </v>
      </c>
      <c r="D111" s="703"/>
      <c r="E111" s="703"/>
      <c r="F111" s="1059"/>
      <c r="G111" s="36"/>
      <c r="H111" s="29"/>
      <c r="I111" s="37"/>
    </row>
    <row r="112" spans="1:30" ht="27.95" customHeight="1">
      <c r="A112" s="1249"/>
      <c r="B112" s="1066"/>
      <c r="C112" s="703"/>
      <c r="D112" s="703"/>
      <c r="E112" s="703"/>
      <c r="F112" s="1059"/>
      <c r="G112" s="36"/>
      <c r="H112" s="29"/>
      <c r="I112" s="37"/>
    </row>
    <row r="113" spans="1:27" ht="27.95" customHeight="1">
      <c r="A113" s="1249">
        <v>3</v>
      </c>
      <c r="B113" s="1066"/>
      <c r="C113" s="703" t="str">
        <f>AC99</f>
        <v xml:space="preserve"> </v>
      </c>
      <c r="D113" s="703"/>
      <c r="E113" s="703"/>
      <c r="F113" s="1059"/>
      <c r="G113" s="36"/>
      <c r="H113" s="29"/>
      <c r="I113" s="37"/>
    </row>
    <row r="114" spans="1:27" ht="27.95" customHeight="1">
      <c r="A114" s="1249"/>
      <c r="B114" s="1066"/>
      <c r="C114" s="703"/>
      <c r="D114" s="703"/>
      <c r="E114" s="703"/>
      <c r="F114" s="1059"/>
      <c r="G114" s="36"/>
      <c r="H114" s="29"/>
      <c r="I114" s="37"/>
    </row>
    <row r="115" spans="1:27" ht="27.95" customHeight="1">
      <c r="A115" s="1249">
        <v>5</v>
      </c>
      <c r="B115" s="1066"/>
      <c r="C115" s="703"/>
      <c r="D115" s="703"/>
      <c r="E115" s="703"/>
      <c r="F115" s="1059"/>
      <c r="G115" s="36"/>
      <c r="H115" s="29"/>
      <c r="I115" s="37"/>
    </row>
    <row r="116" spans="1:27" ht="27.95" customHeight="1">
      <c r="A116" s="1249"/>
      <c r="B116" s="1066"/>
      <c r="C116" s="703"/>
      <c r="D116" s="703"/>
      <c r="E116" s="703"/>
      <c r="F116" s="1059"/>
      <c r="G116" s="36"/>
      <c r="H116" s="29"/>
      <c r="I116" s="37"/>
    </row>
    <row r="117" spans="1:27" ht="27.95" customHeight="1">
      <c r="A117" s="1249">
        <v>5</v>
      </c>
      <c r="B117" s="1066"/>
      <c r="C117" s="703"/>
      <c r="D117" s="703"/>
      <c r="E117" s="703"/>
      <c r="F117" s="1059"/>
      <c r="G117" s="36"/>
      <c r="H117" s="29"/>
      <c r="I117" s="37"/>
    </row>
    <row r="118" spans="1:27" ht="27.95" customHeight="1" thickBot="1">
      <c r="A118" s="1252"/>
      <c r="B118" s="1253"/>
      <c r="C118" s="1062"/>
      <c r="D118" s="1062"/>
      <c r="E118" s="1062"/>
      <c r="F118" s="1063"/>
      <c r="G118" s="36"/>
      <c r="H118" s="29"/>
      <c r="I118" s="37"/>
    </row>
    <row r="119" spans="1:27" ht="27.95" customHeight="1">
      <c r="A119" s="317"/>
      <c r="B119" s="317"/>
      <c r="C119" s="318"/>
      <c r="D119" s="318"/>
      <c r="E119" s="318"/>
      <c r="F119" s="318"/>
      <c r="G119" s="36"/>
      <c r="H119" s="29"/>
      <c r="I119" s="37"/>
    </row>
    <row r="120" spans="1:27" ht="30" customHeight="1">
      <c r="G120" s="36"/>
      <c r="H120" s="29"/>
      <c r="I120" s="37"/>
    </row>
    <row r="121" spans="1:27" ht="30" customHeight="1">
      <c r="G121" s="36"/>
      <c r="H121" s="29"/>
      <c r="J121" s="103" t="str">
        <f>В!A120</f>
        <v xml:space="preserve">Главный судья соревнований, </v>
      </c>
      <c r="M121" s="103"/>
      <c r="N121" s="103"/>
      <c r="O121" s="103"/>
      <c r="P121" s="103"/>
      <c r="Q121" s="103"/>
      <c r="R121" s="103"/>
      <c r="S121" s="104"/>
      <c r="T121" s="104"/>
      <c r="U121" s="1"/>
      <c r="V121" s="104"/>
      <c r="W121" s="104"/>
      <c r="X121" s="104"/>
      <c r="Y121" s="103" t="str">
        <f>В!G120</f>
        <v>Ярулин ДФ</v>
      </c>
      <c r="Z121" s="103"/>
      <c r="AA121" s="103"/>
    </row>
    <row r="122" spans="1:27" ht="30" customHeight="1">
      <c r="G122" s="36"/>
      <c r="H122" s="29"/>
      <c r="J122" s="103" t="str">
        <f>В!A121</f>
        <v>ССВК</v>
      </c>
      <c r="M122" s="103"/>
      <c r="N122" s="103"/>
      <c r="O122" s="103"/>
      <c r="P122" s="103"/>
      <c r="Q122" s="103"/>
      <c r="R122" s="103"/>
      <c r="S122" s="103"/>
      <c r="T122" s="103"/>
      <c r="V122" s="103"/>
      <c r="W122" s="103"/>
      <c r="X122" s="103"/>
      <c r="Y122" s="103" t="str">
        <f>В!G121</f>
        <v>г.Новосибирск</v>
      </c>
      <c r="Z122" s="103"/>
      <c r="AA122" s="103"/>
    </row>
    <row r="123" spans="1:27" ht="30" customHeight="1">
      <c r="G123" s="36"/>
      <c r="H123" s="29"/>
      <c r="J123" s="103"/>
      <c r="M123" s="103"/>
      <c r="N123" s="103"/>
      <c r="O123" s="103"/>
      <c r="P123" s="103"/>
      <c r="Q123" s="103"/>
      <c r="R123" s="103"/>
      <c r="S123" s="103"/>
      <c r="T123" s="103"/>
      <c r="V123" s="103"/>
      <c r="W123" s="103"/>
      <c r="X123" s="103"/>
      <c r="Y123" s="103"/>
      <c r="Z123" s="103"/>
      <c r="AA123" s="103"/>
    </row>
    <row r="124" spans="1:27" ht="30" customHeight="1">
      <c r="G124" s="36"/>
      <c r="H124" s="29"/>
      <c r="J124" s="103" t="str">
        <f>В!A123</f>
        <v>Главный секретарь соревнований,</v>
      </c>
      <c r="M124" s="103"/>
      <c r="N124" s="103"/>
      <c r="O124" s="103"/>
      <c r="P124" s="103"/>
      <c r="Q124" s="103"/>
      <c r="R124" s="103"/>
      <c r="S124" s="104"/>
      <c r="T124" s="104"/>
      <c r="U124" s="1"/>
      <c r="V124" s="104"/>
      <c r="W124" s="104"/>
      <c r="X124" s="104"/>
      <c r="Y124" s="103" t="str">
        <f>В!G123</f>
        <v>Колокольцова ЕВ</v>
      </c>
      <c r="Z124" s="103"/>
      <c r="AA124" s="103"/>
    </row>
    <row r="125" spans="1:27" ht="30" customHeight="1">
      <c r="J125" s="103" t="str">
        <f>В!A124</f>
        <v>ССВК</v>
      </c>
      <c r="M125" s="103"/>
      <c r="N125" s="103"/>
      <c r="O125" s="103"/>
      <c r="P125" s="103"/>
      <c r="Q125" s="103"/>
      <c r="R125" s="103"/>
      <c r="S125" s="103"/>
      <c r="T125" s="103"/>
      <c r="V125" s="103"/>
      <c r="W125" s="103"/>
      <c r="X125" s="103"/>
      <c r="Y125" s="103" t="str">
        <f>В!G124</f>
        <v>г.Кемерово</v>
      </c>
      <c r="Z125" s="103"/>
      <c r="AA125" s="103"/>
    </row>
    <row r="126" spans="1:27" ht="30" customHeight="1"/>
  </sheetData>
  <mergeCells count="230">
    <mergeCell ref="H88:H89"/>
    <mergeCell ref="I88:I89"/>
    <mergeCell ref="H90:H91"/>
    <mergeCell ref="I90:I91"/>
    <mergeCell ref="H97:H98"/>
    <mergeCell ref="I97:I98"/>
    <mergeCell ref="A4:AD4"/>
    <mergeCell ref="A2:AD2"/>
    <mergeCell ref="A1:AD1"/>
    <mergeCell ref="A6:AD6"/>
    <mergeCell ref="H95:H96"/>
    <mergeCell ref="I95:I96"/>
    <mergeCell ref="W70:W71"/>
    <mergeCell ref="X70:X71"/>
    <mergeCell ref="AB30:AB31"/>
    <mergeCell ref="AC30:AC31"/>
    <mergeCell ref="AB62:AB63"/>
    <mergeCell ref="AC62:AC63"/>
    <mergeCell ref="R66:R67"/>
    <mergeCell ref="S66:S67"/>
    <mergeCell ref="R74:R75"/>
    <mergeCell ref="S74:S75"/>
    <mergeCell ref="W22:W23"/>
    <mergeCell ref="X22:X23"/>
    <mergeCell ref="W38:W39"/>
    <mergeCell ref="X38:X39"/>
    <mergeCell ref="W54:W55"/>
    <mergeCell ref="X54:X55"/>
    <mergeCell ref="S50:S51"/>
    <mergeCell ref="R58:R59"/>
    <mergeCell ref="S58:S59"/>
    <mergeCell ref="M68:M69"/>
    <mergeCell ref="N68:N69"/>
    <mergeCell ref="M76:M77"/>
    <mergeCell ref="N76:N77"/>
    <mergeCell ref="M60:M61"/>
    <mergeCell ref="N60:N61"/>
    <mergeCell ref="I67:I68"/>
    <mergeCell ref="H69:H70"/>
    <mergeCell ref="I69:I70"/>
    <mergeCell ref="H71:H72"/>
    <mergeCell ref="I71:I72"/>
    <mergeCell ref="R26:R27"/>
    <mergeCell ref="S26:S27"/>
    <mergeCell ref="R34:R35"/>
    <mergeCell ref="S34:S35"/>
    <mergeCell ref="M44:M45"/>
    <mergeCell ref="N44:N45"/>
    <mergeCell ref="M52:M53"/>
    <mergeCell ref="N52:N53"/>
    <mergeCell ref="M20:M21"/>
    <mergeCell ref="N20:N21"/>
    <mergeCell ref="M28:M29"/>
    <mergeCell ref="N28:N29"/>
    <mergeCell ref="M36:M37"/>
    <mergeCell ref="N36:N37"/>
    <mergeCell ref="R42:R43"/>
    <mergeCell ref="S42:S43"/>
    <mergeCell ref="R50:R51"/>
    <mergeCell ref="A117:B118"/>
    <mergeCell ref="C117:F118"/>
    <mergeCell ref="H17:H18"/>
    <mergeCell ref="I17:I18"/>
    <mergeCell ref="H19:H20"/>
    <mergeCell ref="I19:I20"/>
    <mergeCell ref="H21:H22"/>
    <mergeCell ref="I21:I22"/>
    <mergeCell ref="H23:H24"/>
    <mergeCell ref="I23:I24"/>
    <mergeCell ref="A111:B112"/>
    <mergeCell ref="C111:F112"/>
    <mergeCell ref="A113:B114"/>
    <mergeCell ref="C113:F114"/>
    <mergeCell ref="A115:B116"/>
    <mergeCell ref="C115:F116"/>
    <mergeCell ref="A105:B106"/>
    <mergeCell ref="C105:F106"/>
    <mergeCell ref="A107:B108"/>
    <mergeCell ref="C107:F108"/>
    <mergeCell ref="A109:B110"/>
    <mergeCell ref="C109:F110"/>
    <mergeCell ref="B73:B74"/>
    <mergeCell ref="B75:B76"/>
    <mergeCell ref="M96:M97"/>
    <mergeCell ref="N96:N97"/>
    <mergeCell ref="U96:Z96"/>
    <mergeCell ref="R97:R98"/>
    <mergeCell ref="S97:S98"/>
    <mergeCell ref="M98:M99"/>
    <mergeCell ref="N98:N99"/>
    <mergeCell ref="W98:W99"/>
    <mergeCell ref="X98:X99"/>
    <mergeCell ref="AB91:AC91"/>
    <mergeCell ref="R92:R93"/>
    <mergeCell ref="S92:S93"/>
    <mergeCell ref="AB92:AB93"/>
    <mergeCell ref="AC92:AC93"/>
    <mergeCell ref="W93:W94"/>
    <mergeCell ref="AB98:AC98"/>
    <mergeCell ref="R99:R100"/>
    <mergeCell ref="S99:S100"/>
    <mergeCell ref="AB99:AB100"/>
    <mergeCell ref="AC99:AC100"/>
    <mergeCell ref="W100:W101"/>
    <mergeCell ref="X100:X101"/>
    <mergeCell ref="X93:X94"/>
    <mergeCell ref="V86:X86"/>
    <mergeCell ref="M89:M90"/>
    <mergeCell ref="N89:N90"/>
    <mergeCell ref="U89:Z89"/>
    <mergeCell ref="R90:R91"/>
    <mergeCell ref="S90:S91"/>
    <mergeCell ref="B67:B68"/>
    <mergeCell ref="B69:B70"/>
    <mergeCell ref="B71:B72"/>
    <mergeCell ref="M72:M73"/>
    <mergeCell ref="N72:N73"/>
    <mergeCell ref="M91:M92"/>
    <mergeCell ref="N91:N92"/>
    <mergeCell ref="W91:W92"/>
    <mergeCell ref="X91:X92"/>
    <mergeCell ref="B77:B78"/>
    <mergeCell ref="H78:H79"/>
    <mergeCell ref="I78:I79"/>
    <mergeCell ref="B79:B80"/>
    <mergeCell ref="H73:H74"/>
    <mergeCell ref="I73:I74"/>
    <mergeCell ref="H75:H76"/>
    <mergeCell ref="I75:I76"/>
    <mergeCell ref="H67:H68"/>
    <mergeCell ref="B61:B62"/>
    <mergeCell ref="B63:B64"/>
    <mergeCell ref="M64:M65"/>
    <mergeCell ref="N64:N65"/>
    <mergeCell ref="B65:B66"/>
    <mergeCell ref="M56:M57"/>
    <mergeCell ref="N56:N57"/>
    <mergeCell ref="B57:B58"/>
    <mergeCell ref="B59:B60"/>
    <mergeCell ref="H59:H60"/>
    <mergeCell ref="I59:I60"/>
    <mergeCell ref="H61:H62"/>
    <mergeCell ref="I61:I62"/>
    <mergeCell ref="H63:H64"/>
    <mergeCell ref="I63:I64"/>
    <mergeCell ref="H65:H66"/>
    <mergeCell ref="I65:I66"/>
    <mergeCell ref="H55:H56"/>
    <mergeCell ref="I55:I56"/>
    <mergeCell ref="H57:H58"/>
    <mergeCell ref="I57:I58"/>
    <mergeCell ref="B49:B50"/>
    <mergeCell ref="B51:B52"/>
    <mergeCell ref="B53:B54"/>
    <mergeCell ref="B55:B56"/>
    <mergeCell ref="B43:B44"/>
    <mergeCell ref="AB45:AC45"/>
    <mergeCell ref="AB46:AB47"/>
    <mergeCell ref="AC46:AC47"/>
    <mergeCell ref="B45:B46"/>
    <mergeCell ref="B47:B48"/>
    <mergeCell ref="M48:M49"/>
    <mergeCell ref="N48:N49"/>
    <mergeCell ref="H47:H48"/>
    <mergeCell ref="I47:I48"/>
    <mergeCell ref="H49:H50"/>
    <mergeCell ref="I49:I50"/>
    <mergeCell ref="H51:H52"/>
    <mergeCell ref="I51:I52"/>
    <mergeCell ref="H43:H44"/>
    <mergeCell ref="I43:I44"/>
    <mergeCell ref="H45:H46"/>
    <mergeCell ref="I45:I46"/>
    <mergeCell ref="H53:H54"/>
    <mergeCell ref="I53:I54"/>
    <mergeCell ref="B37:B38"/>
    <mergeCell ref="B39:B40"/>
    <mergeCell ref="M40:M41"/>
    <mergeCell ref="N40:N41"/>
    <mergeCell ref="B41:B42"/>
    <mergeCell ref="N32:N33"/>
    <mergeCell ref="B33:B34"/>
    <mergeCell ref="B35:B36"/>
    <mergeCell ref="H31:H32"/>
    <mergeCell ref="I31:I32"/>
    <mergeCell ref="H33:H34"/>
    <mergeCell ref="I33:I34"/>
    <mergeCell ref="H35:H36"/>
    <mergeCell ref="I35:I36"/>
    <mergeCell ref="H37:H38"/>
    <mergeCell ref="I37:I38"/>
    <mergeCell ref="H39:H40"/>
    <mergeCell ref="I39:I40"/>
    <mergeCell ref="H41:H42"/>
    <mergeCell ref="I41:I42"/>
    <mergeCell ref="B27:B28"/>
    <mergeCell ref="B29:B30"/>
    <mergeCell ref="B31:B32"/>
    <mergeCell ref="M32:M33"/>
    <mergeCell ref="B21:B22"/>
    <mergeCell ref="B23:B24"/>
    <mergeCell ref="M24:M25"/>
    <mergeCell ref="N24:N25"/>
    <mergeCell ref="B25:B26"/>
    <mergeCell ref="H25:H26"/>
    <mergeCell ref="I25:I26"/>
    <mergeCell ref="H27:H28"/>
    <mergeCell ref="I27:I28"/>
    <mergeCell ref="H29:H30"/>
    <mergeCell ref="I29:I30"/>
    <mergeCell ref="B19:B20"/>
    <mergeCell ref="A11:D11"/>
    <mergeCell ref="G11:I11"/>
    <mergeCell ref="L11:N11"/>
    <mergeCell ref="Q11:S11"/>
    <mergeCell ref="L12:N12"/>
    <mergeCell ref="B13:B14"/>
    <mergeCell ref="C13:C14"/>
    <mergeCell ref="Q14:S14"/>
    <mergeCell ref="R18:R19"/>
    <mergeCell ref="S18:S19"/>
    <mergeCell ref="U9:X9"/>
    <mergeCell ref="Y8:AB9"/>
    <mergeCell ref="B15:B16"/>
    <mergeCell ref="H15:H16"/>
    <mergeCell ref="I15:I16"/>
    <mergeCell ref="Q15:S15"/>
    <mergeCell ref="M16:M17"/>
    <mergeCell ref="N16:N17"/>
    <mergeCell ref="B17:B18"/>
  </mergeCells>
  <pageMargins left="0.51181102362204722" right="0.11811023622047245" top="0.39370078740157483" bottom="0" header="0.31496062992125984" footer="0.31496062992125984"/>
  <pageSetup paperSize="9" scale="35" fitToHeight="0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26"/>
  <sheetViews>
    <sheetView view="pageBreakPreview" topLeftCell="A34" zoomScale="60" zoomScaleNormal="70" workbookViewId="0">
      <selection activeCell="D91" sqref="D91:D92"/>
    </sheetView>
  </sheetViews>
  <sheetFormatPr defaultRowHeight="15"/>
  <cols>
    <col min="1" max="2" width="5.7109375" customWidth="1"/>
    <col min="3" max="3" width="43.7109375" customWidth="1"/>
    <col min="4" max="4" width="10.28515625" customWidth="1"/>
    <col min="5" max="6" width="2.7109375" customWidth="1"/>
    <col min="7" max="8" width="5.7109375" customWidth="1"/>
    <col min="9" max="9" width="25.7109375" customWidth="1"/>
    <col min="10" max="11" width="2.7109375" customWidth="1"/>
    <col min="12" max="13" width="5.7109375" customWidth="1"/>
    <col min="14" max="14" width="25.7109375" customWidth="1"/>
    <col min="15" max="16" width="2.7109375" customWidth="1"/>
    <col min="17" max="18" width="5.7109375" customWidth="1"/>
    <col min="19" max="19" width="25.7109375" customWidth="1"/>
    <col min="20" max="21" width="2.7109375" customWidth="1"/>
    <col min="22" max="23" width="5.7109375" customWidth="1"/>
    <col min="24" max="24" width="25.7109375" customWidth="1"/>
    <col min="25" max="26" width="2.7109375" customWidth="1"/>
    <col min="27" max="28" width="5.7109375" customWidth="1"/>
    <col min="29" max="29" width="25.7109375" customWidth="1"/>
    <col min="30" max="30" width="2.7109375" customWidth="1"/>
  </cols>
  <sheetData>
    <row r="1" spans="1:30" ht="30" customHeight="1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  <c r="AD1" s="610"/>
    </row>
    <row r="2" spans="1:30" ht="30" customHeight="1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  <c r="AD2" s="610"/>
    </row>
    <row r="3" spans="1:30" ht="21" customHeigh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</row>
    <row r="4" spans="1:30" ht="27" customHeight="1">
      <c r="A4" s="857" t="s">
        <v>31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  <c r="AD4" s="857"/>
    </row>
    <row r="5" spans="1:30" ht="10.5" customHeight="1"/>
    <row r="6" spans="1:30" ht="81" customHeight="1">
      <c r="A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6" s="1056"/>
      <c r="C6" s="1056"/>
      <c r="D6" s="1056"/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  <c r="AD6" s="1056"/>
    </row>
    <row r="7" spans="1:30" ht="21" customHeight="1"/>
    <row r="8" spans="1:30" ht="27" customHeight="1">
      <c r="B8" s="253" t="str">
        <f>В!H8</f>
        <v>01-02 мая 2022г</v>
      </c>
      <c r="C8" s="1"/>
      <c r="D8" s="1"/>
      <c r="E8" s="1"/>
      <c r="F8" s="1"/>
      <c r="G8" s="1"/>
      <c r="J8" s="2"/>
      <c r="K8" s="2"/>
      <c r="L8" s="2"/>
      <c r="M8" s="2"/>
      <c r="N8" s="2"/>
      <c r="O8" s="2"/>
      <c r="P8" s="2"/>
      <c r="Q8" s="74"/>
      <c r="R8" s="74"/>
      <c r="S8" s="2"/>
      <c r="T8" s="94"/>
      <c r="U8" s="94"/>
      <c r="V8" s="94"/>
      <c r="W8" s="94"/>
      <c r="X8" s="95"/>
      <c r="Y8" s="695">
        <f>В!B8</f>
        <v>50</v>
      </c>
      <c r="Z8" s="695"/>
      <c r="AA8" s="695"/>
      <c r="AB8" s="695"/>
    </row>
    <row r="9" spans="1:30" ht="27" customHeight="1">
      <c r="B9" s="182" t="str">
        <f>В!H9</f>
        <v>п.Трудармейский (Кемеровская область - Кузбасс)</v>
      </c>
      <c r="C9" s="81"/>
      <c r="J9" s="2"/>
      <c r="K9" s="2"/>
      <c r="L9" s="2"/>
      <c r="M9" s="2"/>
      <c r="N9" s="2"/>
      <c r="O9" s="2"/>
      <c r="P9" s="2"/>
      <c r="Q9" s="74"/>
      <c r="T9" s="94"/>
      <c r="U9" s="1192" t="s">
        <v>207</v>
      </c>
      <c r="V9" s="1192"/>
      <c r="W9" s="1192"/>
      <c r="X9" s="1192"/>
      <c r="Y9" s="605"/>
      <c r="Z9" s="605"/>
      <c r="AA9" s="605"/>
      <c r="AB9" s="605"/>
      <c r="AC9" s="255" t="s">
        <v>3</v>
      </c>
    </row>
    <row r="10" spans="1:30" ht="25.5" customHeight="1"/>
    <row r="11" spans="1:30" ht="24" customHeight="1">
      <c r="A11" s="900" t="s">
        <v>221</v>
      </c>
      <c r="B11" s="900"/>
      <c r="C11" s="900"/>
      <c r="D11" s="900"/>
      <c r="E11" s="105"/>
      <c r="F11" s="105"/>
      <c r="G11" s="900" t="s">
        <v>224</v>
      </c>
      <c r="H11" s="900"/>
      <c r="I11" s="900"/>
      <c r="J11" s="105"/>
      <c r="K11" s="105"/>
      <c r="L11" s="900" t="s">
        <v>217</v>
      </c>
      <c r="M11" s="900"/>
      <c r="N11" s="900"/>
      <c r="O11" s="105"/>
      <c r="P11" s="105"/>
      <c r="Q11" s="900" t="s">
        <v>218</v>
      </c>
      <c r="R11" s="900"/>
      <c r="S11" s="900"/>
      <c r="T11" s="105"/>
      <c r="U11" s="105"/>
      <c r="V11" s="109" t="s">
        <v>208</v>
      </c>
      <c r="X11" s="109"/>
      <c r="AA11" s="109" t="s">
        <v>220</v>
      </c>
    </row>
    <row r="12" spans="1:30" ht="18" customHeight="1" thickBot="1">
      <c r="L12" s="860"/>
      <c r="M12" s="860"/>
      <c r="N12" s="860"/>
    </row>
    <row r="13" spans="1:30" ht="24" customHeight="1">
      <c r="A13" s="59" t="s">
        <v>211</v>
      </c>
      <c r="B13" s="1010" t="s">
        <v>24</v>
      </c>
      <c r="C13" s="835" t="s">
        <v>229</v>
      </c>
      <c r="D13" s="33" t="s">
        <v>197</v>
      </c>
    </row>
    <row r="14" spans="1:30" ht="24" customHeight="1" thickBot="1">
      <c r="A14" s="78" t="s">
        <v>212</v>
      </c>
      <c r="B14" s="1011"/>
      <c r="C14" s="836"/>
      <c r="D14" s="245" t="s">
        <v>219</v>
      </c>
      <c r="G14" s="3"/>
      <c r="H14" s="3"/>
      <c r="I14" s="3"/>
      <c r="Q14" s="860"/>
      <c r="R14" s="860"/>
      <c r="S14" s="860"/>
    </row>
    <row r="15" spans="1:30" ht="30" customHeight="1">
      <c r="A15" s="319"/>
      <c r="B15" s="1047">
        <v>1</v>
      </c>
      <c r="C15" s="263" t="str">
        <f>В!D11</f>
        <v>ЦЫБЕНОВА Ханда</v>
      </c>
      <c r="D15" s="131" t="str">
        <f>В!G11</f>
        <v>МС</v>
      </c>
      <c r="G15" s="197"/>
      <c r="H15" s="1048">
        <v>1</v>
      </c>
      <c r="I15" s="1195" t="str">
        <f>C15</f>
        <v>ЦЫБЕНОВА Ханда</v>
      </c>
      <c r="L15" s="3"/>
      <c r="M15" s="3"/>
      <c r="N15" s="3"/>
      <c r="Q15" s="860"/>
      <c r="R15" s="860"/>
      <c r="S15" s="860"/>
    </row>
    <row r="16" spans="1:30" ht="30" customHeight="1">
      <c r="A16" s="320"/>
      <c r="B16" s="1048"/>
      <c r="C16" s="270" t="str">
        <f>В!I11</f>
        <v>Иркутская область - Республика Бурятия</v>
      </c>
      <c r="D16" s="190" t="str">
        <f>В!H11</f>
        <v>26.07.2000</v>
      </c>
      <c r="G16" s="278"/>
      <c r="H16" s="1048"/>
      <c r="I16" s="1196"/>
      <c r="J16" s="25"/>
      <c r="K16" s="22"/>
      <c r="L16" s="201"/>
      <c r="M16" s="1119">
        <v>0</v>
      </c>
      <c r="N16" s="887" t="str">
        <f>IF(M16&gt;0,INDEX(В!$D$11:$D$120,M16+(M16-1),1)," ")</f>
        <v xml:space="preserve"> </v>
      </c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</row>
    <row r="17" spans="1:30" ht="30" customHeight="1">
      <c r="A17" s="266"/>
      <c r="B17" s="1047">
        <v>2</v>
      </c>
      <c r="C17" s="271" t="str">
        <f>В!D13</f>
        <v>БЕКТИНА Галина</v>
      </c>
      <c r="D17" s="115" t="str">
        <f>В!G13</f>
        <v>КМС</v>
      </c>
      <c r="G17" s="197"/>
      <c r="H17" s="1048">
        <v>2</v>
      </c>
      <c r="I17" s="1195" t="str">
        <f t="shared" ref="I17" si="0">C17</f>
        <v>БЕКТИНА Галина</v>
      </c>
      <c r="J17" s="22"/>
      <c r="L17" s="201"/>
      <c r="M17" s="1119"/>
      <c r="N17" s="887"/>
      <c r="O17" s="273"/>
      <c r="P17" s="105"/>
      <c r="Q17" s="250"/>
      <c r="R17" s="207"/>
      <c r="S17" s="118"/>
      <c r="T17" s="105"/>
      <c r="U17" s="105"/>
      <c r="V17" s="105"/>
      <c r="W17" s="105"/>
      <c r="X17" s="105"/>
      <c r="Y17" s="105"/>
      <c r="Z17" s="105"/>
      <c r="AA17" s="105"/>
      <c r="AB17" s="105"/>
    </row>
    <row r="18" spans="1:30" ht="30" customHeight="1">
      <c r="A18" s="266"/>
      <c r="B18" s="1048"/>
      <c r="C18" s="259" t="str">
        <f>В!I13</f>
        <v>Иркутская область</v>
      </c>
      <c r="D18" s="190" t="str">
        <f>В!H13</f>
        <v>07.12.1998</v>
      </c>
      <c r="G18" s="278"/>
      <c r="H18" s="1048"/>
      <c r="I18" s="1196"/>
      <c r="L18" s="139"/>
      <c r="M18" s="207"/>
      <c r="N18" s="211"/>
      <c r="O18" s="274"/>
      <c r="P18" s="291"/>
      <c r="Q18" s="201"/>
      <c r="R18" s="1119">
        <v>0</v>
      </c>
      <c r="S18" s="887" t="str">
        <f>IF(R18&gt;0,INDEX(В!$D$11:$D$120,R18+(R18-1),1)," ")</f>
        <v xml:space="preserve"> </v>
      </c>
      <c r="T18" s="105"/>
      <c r="U18" s="105"/>
      <c r="V18" s="105"/>
      <c r="W18" s="105"/>
      <c r="X18" s="105"/>
      <c r="Y18" s="105"/>
      <c r="Z18" s="105"/>
      <c r="AA18" s="105"/>
      <c r="AB18" s="105"/>
    </row>
    <row r="19" spans="1:30" ht="30" customHeight="1">
      <c r="A19" s="266"/>
      <c r="B19" s="1048">
        <v>3</v>
      </c>
      <c r="C19" s="271" t="str">
        <f>В!D15</f>
        <v>ФЕДОРОВА Анжелика</v>
      </c>
      <c r="D19" s="115" t="str">
        <f>В!G15</f>
        <v>МС</v>
      </c>
      <c r="G19" s="197"/>
      <c r="H19" s="1048">
        <v>3</v>
      </c>
      <c r="I19" s="1195" t="str">
        <f t="shared" ref="I19" si="1">C19</f>
        <v>ФЕДОРОВА Анжелика</v>
      </c>
      <c r="L19" s="139"/>
      <c r="M19" s="207"/>
      <c r="N19" s="211"/>
      <c r="O19" s="274"/>
      <c r="P19" s="105"/>
      <c r="Q19" s="201"/>
      <c r="R19" s="1119"/>
      <c r="S19" s="887"/>
      <c r="T19" s="273"/>
      <c r="U19" s="105"/>
      <c r="V19" s="105"/>
      <c r="W19" s="105"/>
      <c r="X19" s="105"/>
      <c r="Y19" s="105"/>
      <c r="Z19" s="105"/>
      <c r="AA19" s="105"/>
      <c r="AB19" s="105"/>
    </row>
    <row r="20" spans="1:30" ht="30" customHeight="1">
      <c r="A20" s="266"/>
      <c r="B20" s="1048"/>
      <c r="C20" s="259" t="str">
        <f>В!I15</f>
        <v>Кемеровская область</v>
      </c>
      <c r="D20" s="190" t="str">
        <f>В!H15</f>
        <v>05.11.1997</v>
      </c>
      <c r="G20" s="278"/>
      <c r="H20" s="1048"/>
      <c r="I20" s="1196"/>
      <c r="J20" s="25"/>
      <c r="K20" s="22"/>
      <c r="L20" s="201"/>
      <c r="M20" s="1119">
        <v>0</v>
      </c>
      <c r="N20" s="887" t="str">
        <f>IF(M20&gt;0,INDEX(В!$D$11:$D$120,M20+(M20-1),1)," ")</f>
        <v xml:space="preserve"> </v>
      </c>
      <c r="O20" s="22"/>
      <c r="P20" s="105"/>
      <c r="Q20" s="139"/>
      <c r="R20" s="207"/>
      <c r="S20" s="211"/>
      <c r="T20" s="26"/>
      <c r="Y20" s="105"/>
      <c r="Z20" s="105"/>
      <c r="AA20" s="105"/>
      <c r="AB20" s="105"/>
    </row>
    <row r="21" spans="1:30" ht="30" customHeight="1">
      <c r="A21" s="266"/>
      <c r="B21" s="1048">
        <v>4</v>
      </c>
      <c r="C21" s="271" t="str">
        <f>В!D17</f>
        <v>БЕКБАУЛОВА Лучана</v>
      </c>
      <c r="D21" s="115" t="str">
        <f>В!G17</f>
        <v>МС</v>
      </c>
      <c r="G21" s="197"/>
      <c r="H21" s="1048">
        <v>4</v>
      </c>
      <c r="I21" s="1195" t="str">
        <f t="shared" ref="I21" si="2">C21</f>
        <v>БЕКБАУЛОВА Лучана</v>
      </c>
      <c r="J21" s="22"/>
      <c r="L21" s="201"/>
      <c r="M21" s="1119"/>
      <c r="N21" s="887"/>
      <c r="P21" s="105"/>
      <c r="Q21" s="139"/>
      <c r="R21" s="207"/>
      <c r="S21" s="211"/>
      <c r="T21" s="26"/>
      <c r="Y21" s="105"/>
      <c r="Z21" s="105"/>
      <c r="AA21" s="105"/>
      <c r="AB21" s="105"/>
    </row>
    <row r="22" spans="1:30" ht="30" customHeight="1">
      <c r="A22" s="266"/>
      <c r="B22" s="1048"/>
      <c r="C22" s="272" t="str">
        <f>В!I17</f>
        <v>Кемеровская область</v>
      </c>
      <c r="D22" s="190" t="str">
        <f>В!H17</f>
        <v>10.07.2002</v>
      </c>
      <c r="G22" s="278"/>
      <c r="H22" s="1048"/>
      <c r="I22" s="1196"/>
      <c r="J22" s="105"/>
      <c r="K22" s="105"/>
      <c r="L22" s="139"/>
      <c r="M22" s="207"/>
      <c r="N22" s="211"/>
      <c r="T22" s="26"/>
      <c r="U22" s="21"/>
      <c r="V22" s="201"/>
      <c r="W22" s="1119">
        <v>0</v>
      </c>
      <c r="X22" s="887" t="str">
        <f>IF(W22&gt;0,INDEX(В!$D$11:$D$120,W22+(W22-1),1)," ")</f>
        <v xml:space="preserve"> </v>
      </c>
      <c r="Y22" s="105"/>
      <c r="Z22" s="105"/>
      <c r="AA22" s="109"/>
      <c r="AB22" s="109"/>
    </row>
    <row r="23" spans="1:30" ht="30" customHeight="1">
      <c r="A23" s="266"/>
      <c r="B23" s="1048">
        <v>5</v>
      </c>
      <c r="C23" s="263" t="str">
        <f>В!D19</f>
        <v>ТЮМЕРЕКОВА Мария</v>
      </c>
      <c r="D23" s="131" t="str">
        <f>В!G19</f>
        <v>МСМК</v>
      </c>
      <c r="G23" s="197"/>
      <c r="H23" s="1048">
        <v>5</v>
      </c>
      <c r="I23" s="1195" t="str">
        <f t="shared" ref="I23" si="3">C23</f>
        <v>ТЮМЕРЕКОВА Мария</v>
      </c>
      <c r="T23" s="26"/>
      <c r="V23" s="201"/>
      <c r="W23" s="1119"/>
      <c r="X23" s="887"/>
      <c r="Y23" s="273"/>
      <c r="Z23" s="105"/>
      <c r="AA23" s="105"/>
      <c r="AB23" s="105"/>
    </row>
    <row r="24" spans="1:30" ht="30" customHeight="1">
      <c r="A24" s="266"/>
      <c r="B24" s="1048"/>
      <c r="C24" s="259" t="str">
        <f>В!I19</f>
        <v>Кемеровская область - Свердловская область</v>
      </c>
      <c r="D24" s="190" t="str">
        <f>В!H19</f>
        <v>12.08.2000</v>
      </c>
      <c r="G24" s="278"/>
      <c r="H24" s="1048"/>
      <c r="I24" s="1196"/>
      <c r="J24" s="25"/>
      <c r="K24" s="22"/>
      <c r="L24" s="201"/>
      <c r="M24" s="1119">
        <v>0</v>
      </c>
      <c r="N24" s="887" t="str">
        <f>IF(M24&gt;0,INDEX(В!$D$11:$D$120,M24+(M24-1),1)," ")</f>
        <v xml:space="preserve"> </v>
      </c>
      <c r="T24" s="26"/>
      <c r="V24" s="139"/>
      <c r="W24" s="207"/>
      <c r="X24" s="211"/>
      <c r="Y24" s="274"/>
      <c r="Z24" s="105"/>
      <c r="AA24" s="105"/>
      <c r="AB24" s="105"/>
    </row>
    <row r="25" spans="1:30" ht="30" customHeight="1">
      <c r="A25" s="266"/>
      <c r="B25" s="1048">
        <v>6</v>
      </c>
      <c r="C25" s="263" t="str">
        <f>В!D21</f>
        <v>БОЙДОЕВА Даяна</v>
      </c>
      <c r="D25" s="131" t="str">
        <f>В!G21</f>
        <v>КМС</v>
      </c>
      <c r="G25" s="197"/>
      <c r="H25" s="1048">
        <v>6</v>
      </c>
      <c r="I25" s="1195" t="str">
        <f t="shared" ref="I25" si="4">C25</f>
        <v>БОЙДОЕВА Даяна</v>
      </c>
      <c r="J25" s="22"/>
      <c r="L25" s="201"/>
      <c r="M25" s="1119"/>
      <c r="N25" s="887"/>
      <c r="O25" s="273"/>
      <c r="P25" s="105"/>
      <c r="Q25" s="250"/>
      <c r="R25" s="207"/>
      <c r="S25" s="118"/>
      <c r="T25" s="26"/>
      <c r="V25" s="139"/>
      <c r="W25" s="207"/>
      <c r="X25" s="211"/>
      <c r="Y25" s="274"/>
      <c r="Z25" s="105"/>
      <c r="AA25" s="105"/>
      <c r="AB25" s="105"/>
    </row>
    <row r="26" spans="1:30" ht="30" customHeight="1">
      <c r="A26" s="266"/>
      <c r="B26" s="1048"/>
      <c r="C26" s="259" t="str">
        <f>В!I21</f>
        <v>Кемеровская область</v>
      </c>
      <c r="D26" s="190" t="str">
        <f>В!H21</f>
        <v>09.10.2002</v>
      </c>
      <c r="G26" s="278"/>
      <c r="H26" s="1048"/>
      <c r="I26" s="1196"/>
      <c r="J26" s="105"/>
      <c r="K26" s="105"/>
      <c r="L26" s="139"/>
      <c r="M26" s="207"/>
      <c r="N26" s="211"/>
      <c r="O26" s="274"/>
      <c r="P26" s="291"/>
      <c r="Q26" s="201"/>
      <c r="R26" s="1119">
        <v>0</v>
      </c>
      <c r="S26" s="887" t="str">
        <f>IF(R26&gt;0,INDEX(В!$D$11:$D$120,R26+(R26-1),1)," ")</f>
        <v xml:space="preserve"> </v>
      </c>
      <c r="T26" s="22"/>
      <c r="Y26" s="274"/>
      <c r="Z26" s="105"/>
      <c r="AA26" s="105"/>
      <c r="AB26" s="105"/>
    </row>
    <row r="27" spans="1:30" ht="30" customHeight="1">
      <c r="A27" s="266"/>
      <c r="B27" s="1048">
        <v>7</v>
      </c>
      <c r="C27" s="271" t="str">
        <f>В!D23</f>
        <v>РЯБКО Ирина</v>
      </c>
      <c r="D27" s="115" t="str">
        <f>В!G23</f>
        <v>КМС</v>
      </c>
      <c r="G27" s="197"/>
      <c r="H27" s="1048">
        <v>7</v>
      </c>
      <c r="I27" s="1195" t="str">
        <f t="shared" ref="I27" si="5">C27</f>
        <v>РЯБКО Ирина</v>
      </c>
      <c r="J27" s="105"/>
      <c r="K27" s="105"/>
      <c r="L27" s="250"/>
      <c r="M27" s="207"/>
      <c r="N27" s="118"/>
      <c r="O27" s="274"/>
      <c r="P27" s="105"/>
      <c r="Q27" s="201"/>
      <c r="R27" s="1119"/>
      <c r="S27" s="887"/>
      <c r="Y27" s="274"/>
      <c r="Z27" s="105"/>
      <c r="AA27" s="105"/>
      <c r="AB27" s="105"/>
    </row>
    <row r="28" spans="1:30" ht="30" customHeight="1">
      <c r="A28" s="267"/>
      <c r="B28" s="1048"/>
      <c r="C28" s="259" t="str">
        <f>В!I23</f>
        <v>Красноярский край</v>
      </c>
      <c r="D28" s="190" t="str">
        <f>В!H23</f>
        <v>07.10.2003</v>
      </c>
      <c r="G28" s="278"/>
      <c r="H28" s="1048"/>
      <c r="I28" s="1196"/>
      <c r="J28" s="25"/>
      <c r="K28" s="22"/>
      <c r="L28" s="201"/>
      <c r="M28" s="1119">
        <v>0</v>
      </c>
      <c r="N28" s="887" t="str">
        <f>IF(M28&gt;0,INDEX(В!$D$11:$D$120,M28+(M28-1),1)," ")</f>
        <v xml:space="preserve"> </v>
      </c>
      <c r="O28" s="22"/>
      <c r="P28" s="105"/>
      <c r="Q28" s="139"/>
      <c r="R28" s="207"/>
      <c r="S28" s="211"/>
      <c r="U28" s="105"/>
      <c r="V28" s="139"/>
      <c r="W28" s="207"/>
      <c r="X28" s="211"/>
      <c r="Y28" s="274"/>
      <c r="Z28" s="105"/>
      <c r="AA28" s="105"/>
      <c r="AB28" s="105"/>
    </row>
    <row r="29" spans="1:30" ht="30" customHeight="1">
      <c r="A29" s="266"/>
      <c r="B29" s="1048">
        <v>8</v>
      </c>
      <c r="C29" s="271" t="str">
        <f>В!D25</f>
        <v>ДАРЖАА Алдынай</v>
      </c>
      <c r="D29" s="115" t="str">
        <f>В!G25</f>
        <v>КМС</v>
      </c>
      <c r="G29" s="197"/>
      <c r="H29" s="1048">
        <v>8</v>
      </c>
      <c r="I29" s="1195" t="str">
        <f t="shared" ref="I29" si="6">C29</f>
        <v>ДАРЖАА Алдынай</v>
      </c>
      <c r="J29" s="22"/>
      <c r="L29" s="201"/>
      <c r="M29" s="1119"/>
      <c r="N29" s="887"/>
      <c r="O29" s="105"/>
      <c r="P29" s="105"/>
      <c r="Q29" s="105"/>
      <c r="R29" s="105"/>
      <c r="S29" s="105"/>
      <c r="U29" s="105"/>
      <c r="V29" s="139"/>
      <c r="W29" s="207"/>
      <c r="X29" s="211"/>
      <c r="Y29" s="274"/>
      <c r="Z29" s="105"/>
      <c r="AA29" s="105"/>
      <c r="AB29" s="105"/>
    </row>
    <row r="30" spans="1:30" ht="30" customHeight="1">
      <c r="A30" s="267"/>
      <c r="B30" s="1048"/>
      <c r="C30" s="259" t="str">
        <f>В!I25</f>
        <v>Республика Тыва</v>
      </c>
      <c r="D30" s="190" t="str">
        <f>В!H25</f>
        <v>24.03.2000</v>
      </c>
      <c r="G30" s="278"/>
      <c r="H30" s="1048"/>
      <c r="I30" s="1196"/>
      <c r="J30" s="105"/>
      <c r="Y30" s="274"/>
      <c r="Z30" s="291"/>
      <c r="AA30" s="201"/>
      <c r="AB30" s="1119">
        <v>0</v>
      </c>
      <c r="AC30" s="887" t="str">
        <f>IF(AB30&gt;0,INDEX(В!$D$11:$D$120,AB30+(AB30-1),1)," ")</f>
        <v xml:space="preserve"> </v>
      </c>
      <c r="AD30" s="21"/>
    </row>
    <row r="31" spans="1:30" ht="30" customHeight="1">
      <c r="A31" s="230"/>
      <c r="B31" s="1048">
        <v>9</v>
      </c>
      <c r="C31" s="271" t="str">
        <f>В!D27</f>
        <v>САГАЛАКОВА Алена</v>
      </c>
      <c r="D31" s="115" t="str">
        <f>В!G27</f>
        <v>КМС</v>
      </c>
      <c r="G31" s="197"/>
      <c r="H31" s="1048">
        <v>9</v>
      </c>
      <c r="I31" s="1195" t="str">
        <f t="shared" ref="I31" si="7">C31</f>
        <v>САГАЛАКОВА Алена</v>
      </c>
      <c r="Y31" s="274"/>
      <c r="Z31" s="105"/>
      <c r="AA31" s="201"/>
      <c r="AB31" s="1119"/>
      <c r="AC31" s="887"/>
      <c r="AD31" s="26"/>
    </row>
    <row r="32" spans="1:30" ht="30" customHeight="1">
      <c r="A32" s="267"/>
      <c r="B32" s="1048"/>
      <c r="C32" s="259" t="str">
        <f>В!I27</f>
        <v>Республика Хакасия</v>
      </c>
      <c r="D32" s="190" t="str">
        <f>В!H27</f>
        <v>24.04.2002</v>
      </c>
      <c r="G32" s="278"/>
      <c r="H32" s="1048"/>
      <c r="I32" s="1196"/>
      <c r="J32" s="25"/>
      <c r="K32" s="22"/>
      <c r="L32" s="201"/>
      <c r="M32" s="1119">
        <v>0</v>
      </c>
      <c r="N32" s="887" t="str">
        <f>IF(M32&gt;0,INDEX(В!$D$11:$D$120,M32+(M32-1),1)," ")</f>
        <v xml:space="preserve"> </v>
      </c>
      <c r="O32" s="288"/>
      <c r="P32" s="105"/>
      <c r="Q32" s="105"/>
      <c r="R32" s="105"/>
      <c r="S32" s="105"/>
      <c r="Y32" s="274"/>
      <c r="Z32" s="105"/>
      <c r="AA32" s="105"/>
      <c r="AB32" s="105"/>
      <c r="AD32" s="26"/>
    </row>
    <row r="33" spans="1:30" ht="30" customHeight="1">
      <c r="A33" s="266"/>
      <c r="B33" s="1048">
        <v>10</v>
      </c>
      <c r="C33" s="271" t="str">
        <f>В!D29</f>
        <v>БУДЕГЕЧИ Снежана</v>
      </c>
      <c r="D33" s="115" t="str">
        <f>В!G29</f>
        <v>КМС</v>
      </c>
      <c r="G33" s="197"/>
      <c r="H33" s="1048">
        <v>10</v>
      </c>
      <c r="I33" s="1195" t="str">
        <f t="shared" ref="I33" si="8">C33</f>
        <v>БУДЕГЕЧИ Снежана</v>
      </c>
      <c r="J33" s="22"/>
      <c r="L33" s="201"/>
      <c r="M33" s="1119"/>
      <c r="N33" s="887"/>
      <c r="O33" s="273"/>
      <c r="P33" s="105"/>
      <c r="Q33" s="250"/>
      <c r="R33" s="207"/>
      <c r="S33" s="118"/>
      <c r="Y33" s="274"/>
      <c r="Z33" s="105"/>
      <c r="AA33" s="109"/>
      <c r="AB33" s="109"/>
      <c r="AD33" s="26"/>
    </row>
    <row r="34" spans="1:30" ht="30" customHeight="1">
      <c r="A34" s="267"/>
      <c r="B34" s="1048"/>
      <c r="C34" s="259" t="str">
        <f>В!I29</f>
        <v>Республика Хакасия</v>
      </c>
      <c r="D34" s="190" t="str">
        <f>В!H29</f>
        <v>23.12.2004</v>
      </c>
      <c r="G34" s="278"/>
      <c r="H34" s="1048"/>
      <c r="I34" s="1196"/>
      <c r="J34" s="105"/>
      <c r="K34" s="105"/>
      <c r="L34" s="139"/>
      <c r="M34" s="207"/>
      <c r="N34" s="211"/>
      <c r="O34" s="274"/>
      <c r="P34" s="291"/>
      <c r="Q34" s="201"/>
      <c r="R34" s="1119">
        <v>0</v>
      </c>
      <c r="S34" s="887" t="str">
        <f>IF(R34&gt;0,INDEX(В!$D$11:$D$120,R34+(R34-1),1)," ")</f>
        <v xml:space="preserve"> </v>
      </c>
      <c r="Y34" s="304"/>
      <c r="Z34" s="105"/>
      <c r="AA34" s="207"/>
      <c r="AB34" s="211"/>
      <c r="AD34" s="26"/>
    </row>
    <row r="35" spans="1:30" ht="30" customHeight="1">
      <c r="A35" s="266"/>
      <c r="B35" s="1048">
        <v>11</v>
      </c>
      <c r="C35" s="271" t="str">
        <f>В!D31</f>
        <v>АБРАМОВА Нина</v>
      </c>
      <c r="D35" s="115" t="str">
        <f>В!G31</f>
        <v>КМС</v>
      </c>
      <c r="G35" s="197"/>
      <c r="H35" s="1048">
        <v>11</v>
      </c>
      <c r="I35" s="1195" t="str">
        <f t="shared" ref="I35" si="9">C35</f>
        <v>АБРАМОВА Нина</v>
      </c>
      <c r="J35" s="105"/>
      <c r="L35" s="139"/>
      <c r="M35" s="207"/>
      <c r="N35" s="211"/>
      <c r="O35" s="274"/>
      <c r="P35" s="105"/>
      <c r="Q35" s="201"/>
      <c r="R35" s="1119"/>
      <c r="S35" s="887"/>
      <c r="T35" s="273"/>
      <c r="U35" s="105"/>
      <c r="V35" s="105"/>
      <c r="W35" s="105"/>
      <c r="X35" s="105"/>
      <c r="Y35" s="274"/>
      <c r="Z35" s="105"/>
      <c r="AA35" s="207"/>
      <c r="AB35" s="211"/>
      <c r="AD35" s="26"/>
    </row>
    <row r="36" spans="1:30" ht="30" customHeight="1">
      <c r="A36" s="267"/>
      <c r="B36" s="1048"/>
      <c r="C36" s="259" t="str">
        <f>В!I31</f>
        <v>Республика Хакасия</v>
      </c>
      <c r="D36" s="190" t="str">
        <f>В!H31</f>
        <v>13.06.2001</v>
      </c>
      <c r="G36" s="278"/>
      <c r="H36" s="1048"/>
      <c r="I36" s="1196"/>
      <c r="J36" s="25"/>
      <c r="K36" s="22"/>
      <c r="L36" s="201"/>
      <c r="M36" s="1119">
        <v>0</v>
      </c>
      <c r="N36" s="887" t="str">
        <f>IF(M36&gt;0,INDEX(В!$D$11:$D$120,M36+(M36-1),1)," ")</f>
        <v xml:space="preserve"> </v>
      </c>
      <c r="O36" s="22"/>
      <c r="P36" s="105"/>
      <c r="Q36" s="139"/>
      <c r="R36" s="207"/>
      <c r="S36" s="211"/>
      <c r="T36" s="26"/>
      <c r="Y36" s="274"/>
      <c r="Z36" s="105"/>
      <c r="AA36" s="105"/>
      <c r="AB36" s="105"/>
      <c r="AD36" s="26"/>
    </row>
    <row r="37" spans="1:30" ht="30" customHeight="1">
      <c r="A37" s="266"/>
      <c r="B37" s="1048">
        <v>12</v>
      </c>
      <c r="C37" s="263" t="str">
        <f>В!D33</f>
        <v>ЧЕПСАРАКОВА Валерия</v>
      </c>
      <c r="D37" s="115" t="str">
        <f>В!G33</f>
        <v>МСМК</v>
      </c>
      <c r="G37" s="197"/>
      <c r="H37" s="1048">
        <v>12</v>
      </c>
      <c r="I37" s="1195" t="str">
        <f t="shared" ref="I37" si="10">C37</f>
        <v>ЧЕПСАРАКОВА Валерия</v>
      </c>
      <c r="J37" s="22"/>
      <c r="L37" s="201"/>
      <c r="M37" s="1119"/>
      <c r="N37" s="887"/>
      <c r="O37" s="105"/>
      <c r="P37" s="105"/>
      <c r="Q37" s="139"/>
      <c r="R37" s="207"/>
      <c r="S37" s="211"/>
      <c r="T37" s="26"/>
      <c r="Y37" s="274"/>
      <c r="Z37" s="105"/>
      <c r="AD37" s="26"/>
    </row>
    <row r="38" spans="1:30" ht="30" customHeight="1">
      <c r="A38" s="267"/>
      <c r="B38" s="1048"/>
      <c r="C38" s="259" t="str">
        <f>В!I33</f>
        <v>Республика Хакасия</v>
      </c>
      <c r="D38" s="190" t="str">
        <f>В!H33</f>
        <v>31.01.1989</v>
      </c>
      <c r="G38" s="278"/>
      <c r="H38" s="1048"/>
      <c r="I38" s="1196"/>
      <c r="J38" s="105"/>
      <c r="K38" s="105"/>
      <c r="L38" s="139"/>
      <c r="M38" s="207"/>
      <c r="N38" s="211"/>
      <c r="O38" s="105"/>
      <c r="P38" s="105"/>
      <c r="Q38" s="105"/>
      <c r="R38" s="105"/>
      <c r="S38" s="164"/>
      <c r="T38" s="26"/>
      <c r="U38" s="21"/>
      <c r="V38" s="201"/>
      <c r="W38" s="1119">
        <v>0</v>
      </c>
      <c r="X38" s="887" t="str">
        <f>IF(W38&gt;0,INDEX(В!$D$11:$D$120,W38+(W38-1),1)," ")</f>
        <v xml:space="preserve"> </v>
      </c>
      <c r="Y38" s="321"/>
      <c r="AD38" s="26"/>
    </row>
    <row r="39" spans="1:30" ht="30" customHeight="1">
      <c r="A39" s="266"/>
      <c r="B39" s="1048">
        <v>13</v>
      </c>
      <c r="C39" s="271" t="str">
        <f>В!D35</f>
        <v>ФИО13</v>
      </c>
      <c r="D39" s="115" t="str">
        <f>В!G35</f>
        <v>р13</v>
      </c>
      <c r="G39" s="197"/>
      <c r="H39" s="1048">
        <v>13</v>
      </c>
      <c r="I39" s="1195" t="str">
        <f t="shared" ref="I39" si="11">C39</f>
        <v>ФИО13</v>
      </c>
      <c r="K39" s="105"/>
      <c r="L39" s="250"/>
      <c r="M39" s="207"/>
      <c r="N39" s="118"/>
      <c r="O39" s="105"/>
      <c r="P39" s="105"/>
      <c r="Q39" s="105"/>
      <c r="R39" s="105"/>
      <c r="S39" s="164"/>
      <c r="T39" s="26"/>
      <c r="V39" s="201"/>
      <c r="W39" s="1119"/>
      <c r="X39" s="887"/>
      <c r="AD39" s="26"/>
    </row>
    <row r="40" spans="1:30" ht="30" customHeight="1">
      <c r="A40" s="267"/>
      <c r="B40" s="1048"/>
      <c r="C40" s="259" t="str">
        <f>В!I35</f>
        <v>город13</v>
      </c>
      <c r="D40" s="190" t="str">
        <f>В!H35</f>
        <v>дата13</v>
      </c>
      <c r="G40" s="278"/>
      <c r="H40" s="1048"/>
      <c r="I40" s="1196"/>
      <c r="J40" s="25"/>
      <c r="K40" s="22"/>
      <c r="L40" s="201"/>
      <c r="M40" s="1119">
        <v>0</v>
      </c>
      <c r="N40" s="887" t="str">
        <f>IF(M40&gt;0,INDEX(В!$D$11:$D$120,M40+(M40-1),1)," ")</f>
        <v xml:space="preserve"> </v>
      </c>
      <c r="O40" s="105"/>
      <c r="P40" s="105"/>
      <c r="Q40" s="105"/>
      <c r="R40" s="105"/>
      <c r="S40" s="105"/>
      <c r="T40" s="26"/>
      <c r="V40" s="139"/>
      <c r="W40" s="207"/>
      <c r="X40" s="211"/>
      <c r="AD40" s="26"/>
    </row>
    <row r="41" spans="1:30" ht="30" customHeight="1">
      <c r="A41" s="266"/>
      <c r="B41" s="1048">
        <v>14</v>
      </c>
      <c r="C41" s="271" t="str">
        <f>В!D37</f>
        <v>ФИО14</v>
      </c>
      <c r="D41" s="115" t="str">
        <f>В!G37</f>
        <v>р14</v>
      </c>
      <c r="G41" s="197"/>
      <c r="H41" s="1048">
        <v>14</v>
      </c>
      <c r="I41" s="1195" t="str">
        <f t="shared" ref="I41" si="12">C41</f>
        <v>ФИО14</v>
      </c>
      <c r="J41" s="22"/>
      <c r="L41" s="201"/>
      <c r="M41" s="1119"/>
      <c r="N41" s="887"/>
      <c r="O41" s="273"/>
      <c r="P41" s="105"/>
      <c r="Q41" s="250"/>
      <c r="R41" s="207"/>
      <c r="S41" s="118"/>
      <c r="T41" s="26"/>
      <c r="V41" s="139"/>
      <c r="W41" s="207"/>
      <c r="X41" s="211"/>
      <c r="AD41" s="26"/>
    </row>
    <row r="42" spans="1:30" ht="30" customHeight="1">
      <c r="A42" s="267"/>
      <c r="B42" s="1051"/>
      <c r="C42" s="258" t="str">
        <f>В!I37</f>
        <v>город14</v>
      </c>
      <c r="D42" s="244" t="str">
        <f>В!H37</f>
        <v>дата14</v>
      </c>
      <c r="G42" s="278"/>
      <c r="H42" s="1048"/>
      <c r="I42" s="1196"/>
      <c r="J42" s="105"/>
      <c r="K42" s="105"/>
      <c r="L42" s="139"/>
      <c r="M42" s="207"/>
      <c r="N42" s="211"/>
      <c r="O42" s="274"/>
      <c r="P42" s="291"/>
      <c r="Q42" s="201"/>
      <c r="R42" s="1119">
        <v>0</v>
      </c>
      <c r="S42" s="887" t="str">
        <f>IF(R42&gt;0,INDEX(В!$D$11:$D$120,R42+(R42-1),1)," ")</f>
        <v xml:space="preserve"> </v>
      </c>
      <c r="T42" s="22"/>
      <c r="Y42" s="105"/>
      <c r="Z42" s="105"/>
      <c r="AA42" s="105"/>
      <c r="AB42" s="105"/>
      <c r="AD42" s="26"/>
    </row>
    <row r="43" spans="1:30" ht="30" customHeight="1">
      <c r="A43" s="266"/>
      <c r="B43" s="1051">
        <v>15</v>
      </c>
      <c r="C43" s="271" t="str">
        <f>В!D39</f>
        <v>ФИО15</v>
      </c>
      <c r="D43" s="115" t="str">
        <f>В!G39</f>
        <v>р15</v>
      </c>
      <c r="G43" s="197"/>
      <c r="H43" s="1048">
        <v>15</v>
      </c>
      <c r="I43" s="1195" t="str">
        <f t="shared" ref="I43" si="13">C43</f>
        <v>ФИО15</v>
      </c>
      <c r="J43" s="105"/>
      <c r="L43" s="139"/>
      <c r="M43" s="207"/>
      <c r="N43" s="211"/>
      <c r="O43" s="274"/>
      <c r="P43" s="105"/>
      <c r="Q43" s="201"/>
      <c r="R43" s="1119"/>
      <c r="S43" s="887"/>
      <c r="T43" s="105"/>
      <c r="U43" s="105"/>
      <c r="V43" s="105"/>
      <c r="W43" s="105"/>
      <c r="X43" s="164"/>
      <c r="Y43" s="105"/>
      <c r="AD43" s="26"/>
    </row>
    <row r="44" spans="1:30" ht="30" customHeight="1">
      <c r="A44" s="267"/>
      <c r="B44" s="1047"/>
      <c r="C44" s="259" t="str">
        <f>В!I39</f>
        <v>город15</v>
      </c>
      <c r="D44" s="190" t="str">
        <f>В!H39</f>
        <v>дата15</v>
      </c>
      <c r="F44" s="105"/>
      <c r="G44" s="278"/>
      <c r="H44" s="1048"/>
      <c r="I44" s="1196"/>
      <c r="J44" s="25"/>
      <c r="K44" s="22"/>
      <c r="L44" s="201"/>
      <c r="M44" s="1119">
        <v>0</v>
      </c>
      <c r="N44" s="887" t="str">
        <f>IF(M44&gt;0,INDEX(В!$D$11:$D$120,M44+(M44-1),1)," ")</f>
        <v xml:space="preserve"> </v>
      </c>
      <c r="O44" s="22"/>
      <c r="P44" s="105"/>
      <c r="Q44" s="139"/>
      <c r="R44" s="207"/>
      <c r="S44" s="211"/>
      <c r="T44" s="105"/>
      <c r="U44" s="105"/>
      <c r="V44" s="105"/>
      <c r="W44" s="105"/>
      <c r="X44" s="105"/>
      <c r="Y44" s="105"/>
      <c r="Z44" s="105"/>
      <c r="AD44" s="26"/>
    </row>
    <row r="45" spans="1:30" ht="30" customHeight="1" thickBot="1">
      <c r="A45" s="197"/>
      <c r="B45" s="1048">
        <v>16</v>
      </c>
      <c r="C45" s="271" t="str">
        <f>В!D41</f>
        <v>ФИО16</v>
      </c>
      <c r="D45" s="115" t="str">
        <f>В!G41</f>
        <v>р16</v>
      </c>
      <c r="G45" s="197"/>
      <c r="H45" s="1048">
        <v>16</v>
      </c>
      <c r="I45" s="1195" t="str">
        <f t="shared" ref="I45" si="14">C45</f>
        <v>ФИО16</v>
      </c>
      <c r="J45" s="22"/>
      <c r="L45" s="201"/>
      <c r="M45" s="1119"/>
      <c r="N45" s="887"/>
      <c r="O45" s="105"/>
      <c r="P45" s="105"/>
      <c r="Q45" s="139"/>
      <c r="R45" s="207"/>
      <c r="S45" s="211"/>
      <c r="T45" s="105"/>
      <c r="U45" s="105"/>
      <c r="V45" s="250"/>
      <c r="W45" s="207"/>
      <c r="X45" s="211"/>
      <c r="Y45" s="105"/>
      <c r="Z45" s="105"/>
      <c r="AB45" s="900" t="s">
        <v>204</v>
      </c>
      <c r="AC45" s="900"/>
      <c r="AD45" s="26"/>
    </row>
    <row r="46" spans="1:30" ht="30" customHeight="1">
      <c r="A46" s="184"/>
      <c r="B46" s="1048"/>
      <c r="C46" s="259" t="str">
        <f>В!I41</f>
        <v>город16</v>
      </c>
      <c r="D46" s="190" t="str">
        <f>В!H41</f>
        <v>дата16</v>
      </c>
      <c r="G46" s="278"/>
      <c r="H46" s="1048"/>
      <c r="I46" s="1196"/>
      <c r="J46" s="105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1"/>
      <c r="V46" s="221"/>
      <c r="W46" s="221"/>
      <c r="X46" s="221"/>
      <c r="Y46" s="221"/>
      <c r="Z46" s="221"/>
      <c r="AA46" s="105"/>
      <c r="AB46" s="1137">
        <v>0</v>
      </c>
      <c r="AC46" s="1139" t="str">
        <f>IF(AB46&gt;0,INDEX(В!$D$11:$D$120,AB46+(AB46-1),1)," ")</f>
        <v xml:space="preserve"> </v>
      </c>
      <c r="AD46" s="322"/>
    </row>
    <row r="47" spans="1:30" ht="30" customHeight="1" thickBot="1">
      <c r="A47" s="196"/>
      <c r="B47" s="1047">
        <v>17</v>
      </c>
      <c r="C47" s="263" t="str">
        <f>В!D43</f>
        <v>ФИО17</v>
      </c>
      <c r="D47" s="131" t="str">
        <f>В!G43</f>
        <v>р17</v>
      </c>
      <c r="G47" s="197"/>
      <c r="H47" s="1048">
        <v>17</v>
      </c>
      <c r="I47" s="1195" t="str">
        <f t="shared" ref="I47" si="15">C47</f>
        <v>ФИО17</v>
      </c>
      <c r="Z47" s="105"/>
      <c r="AA47" s="105"/>
      <c r="AB47" s="1138"/>
      <c r="AC47" s="1140"/>
      <c r="AD47" s="327"/>
    </row>
    <row r="48" spans="1:30" ht="30" customHeight="1">
      <c r="A48" s="184"/>
      <c r="B48" s="1048"/>
      <c r="C48" s="259" t="str">
        <f>В!I43</f>
        <v>город17</v>
      </c>
      <c r="D48" s="190" t="str">
        <f>В!H43</f>
        <v>дата17</v>
      </c>
      <c r="G48" s="278"/>
      <c r="H48" s="1048"/>
      <c r="I48" s="1196"/>
      <c r="J48" s="25"/>
      <c r="K48" s="22"/>
      <c r="L48" s="201"/>
      <c r="M48" s="1119">
        <v>0</v>
      </c>
      <c r="N48" s="887" t="str">
        <f>IF(M48&gt;0,INDEX(В!$D$11:$D$120,M48+(M48-1),1)," ")</f>
        <v xml:space="preserve"> </v>
      </c>
      <c r="O48" s="288"/>
      <c r="P48" s="105"/>
      <c r="Q48" s="105"/>
      <c r="R48" s="105"/>
      <c r="S48" s="105"/>
      <c r="T48" s="105"/>
      <c r="U48" s="105"/>
      <c r="V48" s="250"/>
      <c r="W48" s="207"/>
      <c r="X48" s="211"/>
      <c r="Y48" s="105"/>
      <c r="Z48" s="105"/>
      <c r="AA48" s="105"/>
      <c r="AD48" s="26"/>
    </row>
    <row r="49" spans="1:30" ht="30" customHeight="1">
      <c r="A49" s="197"/>
      <c r="B49" s="1048">
        <v>18</v>
      </c>
      <c r="C49" s="263" t="str">
        <f>В!D45</f>
        <v>ФИО18</v>
      </c>
      <c r="D49" s="131" t="str">
        <f>В!G45</f>
        <v>р18</v>
      </c>
      <c r="G49" s="197"/>
      <c r="H49" s="1048">
        <v>18</v>
      </c>
      <c r="I49" s="1195" t="str">
        <f t="shared" ref="I49" si="16">C49</f>
        <v>ФИО18</v>
      </c>
      <c r="J49" s="22"/>
      <c r="L49" s="201"/>
      <c r="M49" s="1119"/>
      <c r="N49" s="887"/>
      <c r="O49" s="273"/>
      <c r="P49" s="105"/>
      <c r="Q49" s="250"/>
      <c r="R49" s="207"/>
      <c r="S49" s="118"/>
      <c r="T49" s="105"/>
      <c r="U49" s="105"/>
      <c r="V49" s="250"/>
      <c r="W49" s="207"/>
      <c r="X49" s="211"/>
      <c r="Y49" s="105"/>
      <c r="Z49" s="105"/>
      <c r="AA49" s="105"/>
      <c r="AB49" s="105"/>
      <c r="AD49" s="26"/>
    </row>
    <row r="50" spans="1:30" ht="30" customHeight="1">
      <c r="A50" s="184"/>
      <c r="B50" s="1048"/>
      <c r="C50" s="259" t="str">
        <f>В!I45</f>
        <v>город18</v>
      </c>
      <c r="D50" s="190" t="str">
        <f>В!H45</f>
        <v>дата18</v>
      </c>
      <c r="G50" s="278"/>
      <c r="H50" s="1048"/>
      <c r="I50" s="1196"/>
      <c r="J50" s="105"/>
      <c r="K50" s="105"/>
      <c r="L50" s="139"/>
      <c r="M50" s="207"/>
      <c r="N50" s="211"/>
      <c r="O50" s="274"/>
      <c r="P50" s="291"/>
      <c r="Q50" s="201"/>
      <c r="R50" s="1119">
        <v>0</v>
      </c>
      <c r="S50" s="887" t="str">
        <f>IF(R50&gt;0,INDEX(В!$D$11:$D$120,R50+(R50-1),1)," ")</f>
        <v xml:space="preserve"> </v>
      </c>
      <c r="T50" s="105"/>
      <c r="U50" s="105"/>
      <c r="V50" s="250"/>
      <c r="W50" s="207"/>
      <c r="X50" s="211"/>
      <c r="Y50" s="105"/>
      <c r="Z50" s="105"/>
      <c r="AA50" s="105"/>
      <c r="AB50" s="105"/>
      <c r="AD50" s="26"/>
    </row>
    <row r="51" spans="1:30" ht="30" customHeight="1">
      <c r="A51" s="197"/>
      <c r="B51" s="1048">
        <v>19</v>
      </c>
      <c r="C51" s="263" t="str">
        <f>В!D47</f>
        <v>ФИО19</v>
      </c>
      <c r="D51" s="131" t="str">
        <f>В!G47</f>
        <v>р19</v>
      </c>
      <c r="G51" s="197"/>
      <c r="H51" s="1048">
        <v>19</v>
      </c>
      <c r="I51" s="1195" t="str">
        <f t="shared" ref="I51" si="17">C51</f>
        <v>ФИО19</v>
      </c>
      <c r="J51" s="105"/>
      <c r="L51" s="139"/>
      <c r="M51" s="207"/>
      <c r="N51" s="211"/>
      <c r="O51" s="274"/>
      <c r="P51" s="105"/>
      <c r="Q51" s="201"/>
      <c r="R51" s="1119"/>
      <c r="S51" s="887"/>
      <c r="T51" s="273"/>
      <c r="U51" s="105"/>
      <c r="V51" s="105"/>
      <c r="W51" s="105"/>
      <c r="X51" s="105"/>
      <c r="Y51" s="105"/>
      <c r="Z51" s="105"/>
      <c r="AA51" s="105"/>
      <c r="AB51" s="105"/>
      <c r="AD51" s="26"/>
    </row>
    <row r="52" spans="1:30" ht="30" customHeight="1">
      <c r="A52" s="184"/>
      <c r="B52" s="1048"/>
      <c r="C52" s="259" t="str">
        <f>В!I47</f>
        <v>город19</v>
      </c>
      <c r="D52" s="190" t="str">
        <f>В!H47</f>
        <v>дата19</v>
      </c>
      <c r="G52" s="278"/>
      <c r="H52" s="1048"/>
      <c r="I52" s="1196"/>
      <c r="J52" s="25"/>
      <c r="K52" s="22"/>
      <c r="L52" s="201"/>
      <c r="M52" s="1119">
        <v>0</v>
      </c>
      <c r="N52" s="887" t="str">
        <f>IF(M52&gt;0,INDEX(В!$D$11:$D$120,M52+(M52-1),1)," ")</f>
        <v xml:space="preserve"> </v>
      </c>
      <c r="O52" s="22"/>
      <c r="P52" s="105"/>
      <c r="Q52" s="139"/>
      <c r="R52" s="207"/>
      <c r="S52" s="211"/>
      <c r="T52" s="26"/>
      <c r="Y52" s="105"/>
      <c r="Z52" s="105"/>
      <c r="AA52" s="105"/>
      <c r="AB52" s="105"/>
      <c r="AD52" s="26"/>
    </row>
    <row r="53" spans="1:30" ht="30" customHeight="1">
      <c r="A53" s="197"/>
      <c r="B53" s="1048">
        <v>20</v>
      </c>
      <c r="C53" s="263" t="str">
        <f>В!D49</f>
        <v>ФИО20</v>
      </c>
      <c r="D53" s="131" t="str">
        <f>В!G49</f>
        <v>р20</v>
      </c>
      <c r="G53" s="197"/>
      <c r="H53" s="1048">
        <v>20</v>
      </c>
      <c r="I53" s="1195" t="str">
        <f t="shared" ref="I53" si="18">C53</f>
        <v>ФИО20</v>
      </c>
      <c r="J53" s="22"/>
      <c r="L53" s="201"/>
      <c r="M53" s="1119"/>
      <c r="N53" s="887"/>
      <c r="O53" s="105"/>
      <c r="P53" s="105"/>
      <c r="Q53" s="139"/>
      <c r="R53" s="207"/>
      <c r="S53" s="211"/>
      <c r="T53" s="26"/>
      <c r="Y53" s="105"/>
      <c r="Z53" s="105"/>
      <c r="AA53" s="105"/>
      <c r="AB53" s="105"/>
      <c r="AD53" s="26"/>
    </row>
    <row r="54" spans="1:30" ht="30" customHeight="1">
      <c r="A54" s="184"/>
      <c r="B54" s="1048"/>
      <c r="C54" s="259" t="str">
        <f>В!I49</f>
        <v>город20</v>
      </c>
      <c r="D54" s="190" t="str">
        <f>В!H49</f>
        <v>дата20</v>
      </c>
      <c r="G54" s="278"/>
      <c r="H54" s="1048"/>
      <c r="I54" s="1196"/>
      <c r="J54" s="105"/>
      <c r="K54" s="105"/>
      <c r="L54" s="139"/>
      <c r="M54" s="207"/>
      <c r="N54" s="211"/>
      <c r="O54" s="105"/>
      <c r="P54" s="105"/>
      <c r="Q54" s="105"/>
      <c r="R54" s="105"/>
      <c r="S54" s="164"/>
      <c r="T54" s="26"/>
      <c r="U54" s="21"/>
      <c r="V54" s="201"/>
      <c r="W54" s="1119">
        <v>0</v>
      </c>
      <c r="X54" s="887" t="str">
        <f>IF(W54&gt;0,INDEX(В!$D$11:$D$120,W54+(W54-1),1)," ")</f>
        <v xml:space="preserve"> </v>
      </c>
      <c r="Y54" s="105"/>
      <c r="Z54" s="105"/>
      <c r="AA54" s="109"/>
      <c r="AB54" s="109"/>
      <c r="AD54" s="26"/>
    </row>
    <row r="55" spans="1:30" ht="30" customHeight="1">
      <c r="A55" s="197"/>
      <c r="B55" s="1048">
        <v>21</v>
      </c>
      <c r="C55" s="263" t="str">
        <f>В!D51</f>
        <v>ФИО21</v>
      </c>
      <c r="D55" s="131" t="str">
        <f>В!G51</f>
        <v>р21</v>
      </c>
      <c r="G55" s="197"/>
      <c r="H55" s="1048">
        <v>21</v>
      </c>
      <c r="I55" s="1195" t="str">
        <f t="shared" ref="I55" si="19">C55</f>
        <v>ФИО21</v>
      </c>
      <c r="K55" s="105"/>
      <c r="L55" s="250"/>
      <c r="M55" s="207"/>
      <c r="N55" s="118"/>
      <c r="O55" s="105"/>
      <c r="P55" s="105"/>
      <c r="Q55" s="105"/>
      <c r="R55" s="105"/>
      <c r="S55" s="164"/>
      <c r="T55" s="26"/>
      <c r="V55" s="201"/>
      <c r="W55" s="1119"/>
      <c r="X55" s="887"/>
      <c r="Y55" s="273"/>
      <c r="Z55" s="105"/>
      <c r="AA55" s="105"/>
      <c r="AB55" s="105"/>
      <c r="AD55" s="26"/>
    </row>
    <row r="56" spans="1:30" ht="30" customHeight="1">
      <c r="A56" s="184"/>
      <c r="B56" s="1048"/>
      <c r="C56" s="259" t="str">
        <f>В!I51</f>
        <v>город21</v>
      </c>
      <c r="D56" s="190" t="str">
        <f>В!H51</f>
        <v>дата21</v>
      </c>
      <c r="G56" s="278"/>
      <c r="H56" s="1048"/>
      <c r="I56" s="1196"/>
      <c r="J56" s="25"/>
      <c r="K56" s="22"/>
      <c r="L56" s="201"/>
      <c r="M56" s="1119">
        <v>0</v>
      </c>
      <c r="N56" s="887" t="str">
        <f>IF(M56&gt;0,INDEX(В!$D$11:$D$120,M56+(M56-1),1)," ")</f>
        <v xml:space="preserve"> </v>
      </c>
      <c r="O56" s="105"/>
      <c r="P56" s="105"/>
      <c r="Q56" s="105"/>
      <c r="R56" s="105"/>
      <c r="S56" s="105"/>
      <c r="T56" s="26"/>
      <c r="V56" s="139"/>
      <c r="W56" s="207"/>
      <c r="X56" s="211"/>
      <c r="Y56" s="274"/>
      <c r="Z56" s="105"/>
      <c r="AA56" s="105"/>
      <c r="AB56" s="105"/>
      <c r="AD56" s="26"/>
    </row>
    <row r="57" spans="1:30" ht="30" customHeight="1">
      <c r="A57" s="197"/>
      <c r="B57" s="1048">
        <v>22</v>
      </c>
      <c r="C57" s="263" t="str">
        <f>В!D53</f>
        <v>ФИО22</v>
      </c>
      <c r="D57" s="131" t="str">
        <f>В!G53</f>
        <v>р22</v>
      </c>
      <c r="G57" s="197"/>
      <c r="H57" s="1048">
        <v>22</v>
      </c>
      <c r="I57" s="1195" t="str">
        <f t="shared" ref="I57" si="20">C57</f>
        <v>ФИО22</v>
      </c>
      <c r="J57" s="22"/>
      <c r="L57" s="201"/>
      <c r="M57" s="1119"/>
      <c r="N57" s="887"/>
      <c r="O57" s="273"/>
      <c r="P57" s="105"/>
      <c r="Q57" s="250"/>
      <c r="R57" s="207"/>
      <c r="S57" s="118"/>
      <c r="T57" s="26"/>
      <c r="V57" s="139"/>
      <c r="W57" s="207"/>
      <c r="X57" s="211"/>
      <c r="Y57" s="274"/>
      <c r="Z57" s="105"/>
      <c r="AA57" s="105"/>
      <c r="AB57" s="105"/>
      <c r="AD57" s="26"/>
    </row>
    <row r="58" spans="1:30" ht="30" customHeight="1">
      <c r="A58" s="184"/>
      <c r="B58" s="1048"/>
      <c r="C58" s="259" t="str">
        <f>В!I53</f>
        <v>город22</v>
      </c>
      <c r="D58" s="190" t="str">
        <f>В!H53</f>
        <v>дата22</v>
      </c>
      <c r="G58" s="278"/>
      <c r="H58" s="1048"/>
      <c r="I58" s="1196"/>
      <c r="J58" s="105"/>
      <c r="K58" s="105"/>
      <c r="L58" s="139"/>
      <c r="M58" s="207"/>
      <c r="N58" s="211"/>
      <c r="O58" s="274"/>
      <c r="P58" s="291"/>
      <c r="Q58" s="201"/>
      <c r="R58" s="1119">
        <v>0</v>
      </c>
      <c r="S58" s="887" t="str">
        <f>IF(R58&gt;0,INDEX(В!$D$11:$D$120,R58+(R58-1),1)," ")</f>
        <v xml:space="preserve"> </v>
      </c>
      <c r="T58" s="22"/>
      <c r="Y58" s="274"/>
      <c r="Z58" s="105"/>
      <c r="AA58" s="105"/>
      <c r="AB58" s="105"/>
      <c r="AD58" s="26"/>
    </row>
    <row r="59" spans="1:30" ht="30" customHeight="1">
      <c r="A59" s="197"/>
      <c r="B59" s="1048">
        <v>23</v>
      </c>
      <c r="C59" s="263" t="str">
        <f>В!D55</f>
        <v>ФИО23</v>
      </c>
      <c r="D59" s="131" t="str">
        <f>В!G55</f>
        <v>р23</v>
      </c>
      <c r="G59" s="197"/>
      <c r="H59" s="1048">
        <v>23</v>
      </c>
      <c r="I59" s="1195" t="str">
        <f t="shared" ref="I59" si="21">C59</f>
        <v>ФИО23</v>
      </c>
      <c r="J59" s="105"/>
      <c r="L59" s="139"/>
      <c r="M59" s="207"/>
      <c r="N59" s="211"/>
      <c r="O59" s="274"/>
      <c r="P59" s="105"/>
      <c r="Q59" s="201"/>
      <c r="R59" s="1119"/>
      <c r="S59" s="887"/>
      <c r="T59" s="105"/>
      <c r="Y59" s="274"/>
      <c r="Z59" s="105"/>
      <c r="AA59" s="105"/>
      <c r="AB59" s="105"/>
      <c r="AD59" s="26"/>
    </row>
    <row r="60" spans="1:30" ht="30" customHeight="1">
      <c r="A60" s="184"/>
      <c r="B60" s="1048"/>
      <c r="C60" s="259" t="str">
        <f>В!I55</f>
        <v>город23</v>
      </c>
      <c r="D60" s="190" t="str">
        <f>В!H55</f>
        <v>дата23</v>
      </c>
      <c r="G60" s="278"/>
      <c r="H60" s="1048"/>
      <c r="I60" s="1196"/>
      <c r="J60" s="25"/>
      <c r="K60" s="22"/>
      <c r="L60" s="201"/>
      <c r="M60" s="1119">
        <v>0</v>
      </c>
      <c r="N60" s="887" t="str">
        <f>IF(M60&gt;0,INDEX(В!$D$11:$D$120,M60+(M60-1),1)," ")</f>
        <v xml:space="preserve"> </v>
      </c>
      <c r="O60" s="22"/>
      <c r="P60" s="105"/>
      <c r="Q60" s="139"/>
      <c r="R60" s="207"/>
      <c r="S60" s="211"/>
      <c r="T60" s="105"/>
      <c r="U60" s="105"/>
      <c r="V60" s="139"/>
      <c r="W60" s="207"/>
      <c r="X60" s="211"/>
      <c r="Y60" s="274"/>
      <c r="Z60" s="105"/>
      <c r="AA60" s="105"/>
      <c r="AB60" s="105"/>
      <c r="AD60" s="26"/>
    </row>
    <row r="61" spans="1:30" ht="30" customHeight="1">
      <c r="A61" s="197"/>
      <c r="B61" s="1048">
        <v>24</v>
      </c>
      <c r="C61" s="263" t="str">
        <f>В!D57</f>
        <v>ФИО24</v>
      </c>
      <c r="D61" s="131" t="str">
        <f>В!G57</f>
        <v>р24</v>
      </c>
      <c r="G61" s="197"/>
      <c r="H61" s="1048">
        <v>24</v>
      </c>
      <c r="I61" s="1195" t="str">
        <f t="shared" ref="I61" si="22">C61</f>
        <v>ФИО24</v>
      </c>
      <c r="J61" s="22"/>
      <c r="L61" s="201"/>
      <c r="M61" s="1119"/>
      <c r="N61" s="887"/>
      <c r="O61" s="105"/>
      <c r="P61" s="105"/>
      <c r="Q61" s="139"/>
      <c r="R61" s="207"/>
      <c r="S61" s="211"/>
      <c r="T61" s="105"/>
      <c r="U61" s="105"/>
      <c r="V61" s="139"/>
      <c r="W61" s="207"/>
      <c r="X61" s="211"/>
      <c r="Y61" s="274"/>
      <c r="Z61" s="105"/>
      <c r="AA61" s="105"/>
      <c r="AB61" s="105"/>
      <c r="AD61" s="26"/>
    </row>
    <row r="62" spans="1:30" ht="30" customHeight="1">
      <c r="A62" s="184"/>
      <c r="B62" s="1048"/>
      <c r="C62" s="259" t="str">
        <f>В!I57</f>
        <v>город24</v>
      </c>
      <c r="D62" s="190" t="str">
        <f>В!H57</f>
        <v>дата24</v>
      </c>
      <c r="G62" s="278"/>
      <c r="H62" s="1048"/>
      <c r="I62" s="1196"/>
      <c r="J62" s="105"/>
      <c r="K62" s="105"/>
      <c r="L62" s="139"/>
      <c r="M62" s="207"/>
      <c r="N62" s="211"/>
      <c r="O62" s="105"/>
      <c r="P62" s="105"/>
      <c r="Q62" s="139"/>
      <c r="R62" s="207"/>
      <c r="S62" s="211"/>
      <c r="T62" s="105"/>
      <c r="Y62" s="274"/>
      <c r="Z62" s="291"/>
      <c r="AA62" s="201"/>
      <c r="AB62" s="1119">
        <v>0</v>
      </c>
      <c r="AC62" s="887" t="str">
        <f>IF(AB62&gt;0,INDEX(В!$D$11:$D$120,AB62+(AB62-1),1)," ")</f>
        <v xml:space="preserve"> </v>
      </c>
      <c r="AD62" s="22"/>
    </row>
    <row r="63" spans="1:30" ht="30" customHeight="1">
      <c r="A63" s="197"/>
      <c r="B63" s="1048">
        <v>25</v>
      </c>
      <c r="C63" s="263" t="str">
        <f>В!D59</f>
        <v>ФИО25</v>
      </c>
      <c r="D63" s="131" t="str">
        <f>В!G59</f>
        <v>р25</v>
      </c>
      <c r="G63" s="197"/>
      <c r="H63" s="1048">
        <v>25</v>
      </c>
      <c r="I63" s="1195" t="str">
        <f t="shared" ref="I63" si="23">C63</f>
        <v>ФИО25</v>
      </c>
      <c r="K63" s="105"/>
      <c r="L63" s="250"/>
      <c r="M63" s="207"/>
      <c r="N63" s="118"/>
      <c r="O63" s="105"/>
      <c r="P63" s="105"/>
      <c r="Q63" s="105"/>
      <c r="R63" s="105"/>
      <c r="S63" s="105"/>
      <c r="T63" s="105"/>
      <c r="Y63" s="274"/>
      <c r="Z63" s="105"/>
      <c r="AA63" s="201"/>
      <c r="AB63" s="1119"/>
      <c r="AC63" s="887"/>
    </row>
    <row r="64" spans="1:30" ht="30" customHeight="1">
      <c r="A64" s="184"/>
      <c r="B64" s="1048"/>
      <c r="C64" s="259" t="str">
        <f>В!I59</f>
        <v>город25</v>
      </c>
      <c r="D64" s="190" t="str">
        <f>В!H59</f>
        <v>дата25</v>
      </c>
      <c r="G64" s="278"/>
      <c r="H64" s="1048"/>
      <c r="I64" s="1196"/>
      <c r="J64" s="25"/>
      <c r="K64" s="22"/>
      <c r="L64" s="201"/>
      <c r="M64" s="1119">
        <v>0</v>
      </c>
      <c r="N64" s="887" t="str">
        <f>IF(M64&gt;0,INDEX(В!$D$11:$D$120,M64+(M64-1),1)," ")</f>
        <v xml:space="preserve"> </v>
      </c>
      <c r="O64" s="288"/>
      <c r="P64" s="105"/>
      <c r="Q64" s="105"/>
      <c r="R64" s="105"/>
      <c r="S64" s="105"/>
      <c r="T64" s="105"/>
      <c r="Y64" s="274"/>
      <c r="Z64" s="105"/>
      <c r="AA64" s="105"/>
      <c r="AB64" s="105"/>
    </row>
    <row r="65" spans="1:28" ht="30" customHeight="1">
      <c r="A65" s="197"/>
      <c r="B65" s="1048">
        <v>26</v>
      </c>
      <c r="C65" s="263" t="str">
        <f>В!D61</f>
        <v>ФИО26</v>
      </c>
      <c r="D65" s="131" t="str">
        <f>В!G61</f>
        <v>р26</v>
      </c>
      <c r="G65" s="197"/>
      <c r="H65" s="1048">
        <v>26</v>
      </c>
      <c r="I65" s="1195" t="str">
        <f t="shared" ref="I65" si="24">C65</f>
        <v>ФИО26</v>
      </c>
      <c r="J65" s="22"/>
      <c r="L65" s="201"/>
      <c r="M65" s="1119"/>
      <c r="N65" s="887"/>
      <c r="O65" s="273"/>
      <c r="P65" s="105"/>
      <c r="Q65" s="250"/>
      <c r="R65" s="207"/>
      <c r="S65" s="118"/>
      <c r="T65" s="105"/>
      <c r="Y65" s="274"/>
      <c r="Z65" s="105"/>
      <c r="AA65" s="109"/>
      <c r="AB65" s="109"/>
    </row>
    <row r="66" spans="1:28" ht="30" customHeight="1">
      <c r="A66" s="184"/>
      <c r="B66" s="1048"/>
      <c r="C66" s="259" t="str">
        <f>В!I61</f>
        <v>город26</v>
      </c>
      <c r="D66" s="190" t="str">
        <f>В!H61</f>
        <v>дата26</v>
      </c>
      <c r="G66" s="278"/>
      <c r="H66" s="1048"/>
      <c r="I66" s="1196"/>
      <c r="J66" s="105"/>
      <c r="K66" s="105"/>
      <c r="L66" s="139"/>
      <c r="M66" s="207"/>
      <c r="N66" s="211"/>
      <c r="O66" s="274"/>
      <c r="P66" s="291"/>
      <c r="Q66" s="201"/>
      <c r="R66" s="1119">
        <v>0</v>
      </c>
      <c r="S66" s="887" t="str">
        <f>IF(R66&gt;0,INDEX(В!$D$11:$D$120,R66+(R66-1),1)," ")</f>
        <v xml:space="preserve"> </v>
      </c>
      <c r="T66" s="105"/>
      <c r="Y66" s="304"/>
      <c r="Z66" s="105"/>
      <c r="AA66" s="207"/>
      <c r="AB66" s="211"/>
    </row>
    <row r="67" spans="1:28" ht="30" customHeight="1">
      <c r="A67" s="197"/>
      <c r="B67" s="1048">
        <v>27</v>
      </c>
      <c r="C67" s="263" t="str">
        <f>В!D63</f>
        <v>ФИО27</v>
      </c>
      <c r="D67" s="131" t="str">
        <f>В!G63</f>
        <v>р27</v>
      </c>
      <c r="G67" s="197"/>
      <c r="H67" s="1048">
        <v>27</v>
      </c>
      <c r="I67" s="1195" t="str">
        <f t="shared" ref="I67" si="25">C67</f>
        <v>ФИО27</v>
      </c>
      <c r="J67" s="105"/>
      <c r="L67" s="139"/>
      <c r="M67" s="207"/>
      <c r="N67" s="211"/>
      <c r="O67" s="274"/>
      <c r="P67" s="105"/>
      <c r="Q67" s="201"/>
      <c r="R67" s="1119"/>
      <c r="S67" s="887"/>
      <c r="T67" s="273"/>
      <c r="U67" s="105"/>
      <c r="V67" s="105"/>
      <c r="W67" s="105"/>
      <c r="X67" s="105"/>
      <c r="Y67" s="274"/>
      <c r="Z67" s="105"/>
      <c r="AA67" s="207"/>
      <c r="AB67" s="211"/>
    </row>
    <row r="68" spans="1:28" ht="30" customHeight="1">
      <c r="A68" s="184"/>
      <c r="B68" s="1048"/>
      <c r="C68" s="259" t="str">
        <f>В!I63</f>
        <v>город27</v>
      </c>
      <c r="D68" s="190" t="str">
        <f>В!H63</f>
        <v>дата27</v>
      </c>
      <c r="G68" s="278"/>
      <c r="H68" s="1048"/>
      <c r="I68" s="1196"/>
      <c r="J68" s="25"/>
      <c r="K68" s="22"/>
      <c r="L68" s="201"/>
      <c r="M68" s="1119">
        <v>0</v>
      </c>
      <c r="N68" s="887" t="str">
        <f>IF(M68&gt;0,INDEX(В!$D$11:$D$120,M68+(M68-1),1)," ")</f>
        <v xml:space="preserve"> </v>
      </c>
      <c r="O68" s="22"/>
      <c r="P68" s="105"/>
      <c r="Q68" s="139"/>
      <c r="R68" s="207"/>
      <c r="S68" s="211"/>
      <c r="T68" s="26"/>
      <c r="Y68" s="274"/>
      <c r="Z68" s="105"/>
      <c r="AA68" s="105"/>
      <c r="AB68" s="105"/>
    </row>
    <row r="69" spans="1:28" ht="30" customHeight="1">
      <c r="A69" s="197"/>
      <c r="B69" s="1048">
        <v>28</v>
      </c>
      <c r="C69" s="263" t="str">
        <f>В!D65</f>
        <v>ФИО28</v>
      </c>
      <c r="D69" s="131" t="str">
        <f>В!G65</f>
        <v>р28</v>
      </c>
      <c r="G69" s="197"/>
      <c r="H69" s="1048">
        <v>28</v>
      </c>
      <c r="I69" s="1195" t="str">
        <f t="shared" ref="I69" si="26">C69</f>
        <v>ФИО28</v>
      </c>
      <c r="J69" s="22"/>
      <c r="L69" s="201"/>
      <c r="M69" s="1119"/>
      <c r="N69" s="887"/>
      <c r="O69" s="105"/>
      <c r="P69" s="105"/>
      <c r="Q69" s="139"/>
      <c r="R69" s="207"/>
      <c r="S69" s="211"/>
      <c r="T69" s="26"/>
      <c r="Y69" s="274"/>
      <c r="Z69" s="105"/>
    </row>
    <row r="70" spans="1:28" ht="30" customHeight="1">
      <c r="A70" s="184"/>
      <c r="B70" s="1048"/>
      <c r="C70" s="259" t="str">
        <f>В!I65</f>
        <v>город28</v>
      </c>
      <c r="D70" s="190" t="str">
        <f>В!H65</f>
        <v>дата28</v>
      </c>
      <c r="G70" s="278"/>
      <c r="H70" s="1048"/>
      <c r="I70" s="1196"/>
      <c r="J70" s="105"/>
      <c r="K70" s="105"/>
      <c r="L70" s="139"/>
      <c r="M70" s="207"/>
      <c r="N70" s="211"/>
      <c r="O70" s="105"/>
      <c r="P70" s="105"/>
      <c r="Q70" s="105"/>
      <c r="R70" s="105"/>
      <c r="S70" s="164"/>
      <c r="T70" s="26"/>
      <c r="U70" s="21"/>
      <c r="V70" s="201"/>
      <c r="W70" s="1119">
        <v>0</v>
      </c>
      <c r="X70" s="887" t="str">
        <f>IF(W70&gt;0,INDEX(В!$D$11:$D$120,W70+(W70-1),1)," ")</f>
        <v xml:space="preserve"> </v>
      </c>
      <c r="Y70" s="321"/>
    </row>
    <row r="71" spans="1:28" ht="30" customHeight="1">
      <c r="A71" s="197"/>
      <c r="B71" s="1048">
        <v>29</v>
      </c>
      <c r="C71" s="263" t="str">
        <f>В!D67</f>
        <v>ФИО29</v>
      </c>
      <c r="D71" s="131" t="str">
        <f>В!G67</f>
        <v>р29</v>
      </c>
      <c r="G71" s="197"/>
      <c r="H71" s="1048">
        <v>29</v>
      </c>
      <c r="I71" s="1195" t="str">
        <f t="shared" ref="I71" si="27">C71</f>
        <v>ФИО29</v>
      </c>
      <c r="K71" s="105"/>
      <c r="L71" s="250"/>
      <c r="M71" s="207"/>
      <c r="N71" s="118"/>
      <c r="O71" s="105"/>
      <c r="P71" s="105"/>
      <c r="Q71" s="105"/>
      <c r="R71" s="105"/>
      <c r="S71" s="164"/>
      <c r="T71" s="26"/>
      <c r="V71" s="201"/>
      <c r="W71" s="1119"/>
      <c r="X71" s="887"/>
    </row>
    <row r="72" spans="1:28" ht="30" customHeight="1">
      <c r="A72" s="184"/>
      <c r="B72" s="1048"/>
      <c r="C72" s="259" t="str">
        <f>В!I67</f>
        <v>город29</v>
      </c>
      <c r="D72" s="190" t="str">
        <f>В!H67</f>
        <v>дата29</v>
      </c>
      <c r="G72" s="278"/>
      <c r="H72" s="1048"/>
      <c r="I72" s="1196"/>
      <c r="J72" s="25"/>
      <c r="K72" s="22"/>
      <c r="L72" s="201"/>
      <c r="M72" s="1119">
        <v>0</v>
      </c>
      <c r="N72" s="887" t="str">
        <f>IF(M72&gt;0,INDEX(В!$D$11:$D$120,M72+(M72-1),1)," ")</f>
        <v xml:space="preserve"> </v>
      </c>
      <c r="O72" s="105"/>
      <c r="P72" s="105"/>
      <c r="Q72" s="105"/>
      <c r="R72" s="105"/>
      <c r="S72" s="105"/>
      <c r="T72" s="26"/>
      <c r="V72" s="139"/>
      <c r="W72" s="207"/>
      <c r="X72" s="211"/>
      <c r="Y72" s="105"/>
    </row>
    <row r="73" spans="1:28" ht="30" customHeight="1">
      <c r="A73" s="197"/>
      <c r="B73" s="1048">
        <v>30</v>
      </c>
      <c r="C73" s="263" t="str">
        <f>В!D69</f>
        <v>ФИО30</v>
      </c>
      <c r="D73" s="115" t="str">
        <f>В!G69</f>
        <v>р30</v>
      </c>
      <c r="G73" s="197"/>
      <c r="H73" s="1048">
        <v>30</v>
      </c>
      <c r="I73" s="1195" t="str">
        <f t="shared" ref="I73" si="28">C73</f>
        <v>ФИО30</v>
      </c>
      <c r="J73" s="22"/>
      <c r="L73" s="201"/>
      <c r="M73" s="1119"/>
      <c r="N73" s="887"/>
      <c r="O73" s="273"/>
      <c r="P73" s="105"/>
      <c r="Q73" s="250"/>
      <c r="R73" s="207"/>
      <c r="S73" s="118"/>
      <c r="T73" s="26"/>
      <c r="V73" s="139"/>
      <c r="W73" s="207"/>
      <c r="X73" s="211"/>
      <c r="Y73" s="105"/>
      <c r="Z73" s="105"/>
      <c r="AA73" s="105"/>
      <c r="AB73" s="105"/>
    </row>
    <row r="74" spans="1:28" ht="30" customHeight="1">
      <c r="A74" s="184"/>
      <c r="B74" s="1048"/>
      <c r="C74" s="259" t="str">
        <f>В!I69</f>
        <v>город30</v>
      </c>
      <c r="D74" s="190" t="str">
        <f>В!H69</f>
        <v>дата30</v>
      </c>
      <c r="G74" s="278"/>
      <c r="H74" s="1048"/>
      <c r="I74" s="1196"/>
      <c r="J74" s="105"/>
      <c r="K74" s="105"/>
      <c r="L74" s="139"/>
      <c r="M74" s="207"/>
      <c r="N74" s="211"/>
      <c r="O74" s="274"/>
      <c r="P74" s="105"/>
      <c r="Q74" s="139"/>
      <c r="R74" s="207"/>
      <c r="S74" s="211"/>
      <c r="T74" s="26"/>
    </row>
    <row r="75" spans="1:28" ht="30" customHeight="1">
      <c r="A75" s="197"/>
      <c r="B75" s="1048">
        <v>31</v>
      </c>
      <c r="C75" s="263" t="str">
        <f>В!D71</f>
        <v>ФИО31</v>
      </c>
      <c r="D75" s="131" t="str">
        <f>В!G71</f>
        <v>р31</v>
      </c>
      <c r="G75" s="229"/>
      <c r="H75" s="219"/>
      <c r="I75" s="300"/>
      <c r="M75" s="105"/>
      <c r="N75" s="105"/>
      <c r="O75" s="274"/>
      <c r="P75" s="291"/>
      <c r="Q75" s="201"/>
      <c r="R75" s="1119">
        <v>0</v>
      </c>
      <c r="S75" s="887" t="str">
        <f>IF(R75&gt;0,INDEX(В!$D$11:$D$120,R75+(R75-1),1)," ")</f>
        <v xml:space="preserve"> </v>
      </c>
      <c r="T75" s="276"/>
      <c r="U75" s="105"/>
      <c r="V75" s="105"/>
      <c r="W75" s="105"/>
      <c r="X75" s="105"/>
      <c r="Y75" s="105"/>
      <c r="Z75" s="105"/>
      <c r="AA75" s="105"/>
      <c r="AB75" s="105"/>
    </row>
    <row r="76" spans="1:28" ht="30" customHeight="1">
      <c r="A76" s="184"/>
      <c r="B76" s="1048"/>
      <c r="C76" s="259" t="str">
        <f>В!I71</f>
        <v>город31</v>
      </c>
      <c r="D76" s="190" t="str">
        <f>В!H71</f>
        <v>дата31</v>
      </c>
      <c r="E76" s="35"/>
      <c r="F76" s="22"/>
      <c r="G76" s="201"/>
      <c r="H76" s="1119">
        <v>0</v>
      </c>
      <c r="I76" s="887" t="str">
        <f>IF(H76&gt;0,INDEX(В!$D$11:$D$120,H76+(H76-1),1)," ")</f>
        <v xml:space="preserve"> </v>
      </c>
      <c r="L76" s="139"/>
      <c r="M76" s="207"/>
      <c r="N76" s="211"/>
      <c r="O76" s="26"/>
      <c r="P76" s="105"/>
      <c r="Q76" s="201"/>
      <c r="R76" s="1119"/>
      <c r="S76" s="887"/>
    </row>
    <row r="77" spans="1:28" ht="30" customHeight="1">
      <c r="A77" s="197"/>
      <c r="B77" s="1048">
        <v>32</v>
      </c>
      <c r="C77" s="263" t="str">
        <f>В!D73</f>
        <v>ФИО32</v>
      </c>
      <c r="D77" s="115" t="str">
        <f>В!G73</f>
        <v>р32</v>
      </c>
      <c r="E77" s="34"/>
      <c r="G77" s="201"/>
      <c r="H77" s="1119"/>
      <c r="I77" s="887"/>
      <c r="J77" s="273"/>
      <c r="L77" s="139"/>
      <c r="M77" s="207"/>
      <c r="N77" s="211"/>
      <c r="O77" s="274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</row>
    <row r="78" spans="1:28" ht="30" customHeight="1">
      <c r="A78" s="184"/>
      <c r="B78" s="1048"/>
      <c r="C78" s="259" t="str">
        <f>В!I73</f>
        <v>город32</v>
      </c>
      <c r="D78" s="190" t="str">
        <f>В!H73</f>
        <v>дата32</v>
      </c>
      <c r="G78" s="139"/>
      <c r="H78" s="207"/>
      <c r="I78" s="211"/>
      <c r="J78" s="274"/>
      <c r="K78" s="291"/>
      <c r="L78" s="201"/>
      <c r="M78" s="1119">
        <v>0</v>
      </c>
      <c r="N78" s="887" t="str">
        <f>IF(M78&gt;0,INDEX(В!$D$11:$D$120,M78+(M78-1),1)," ")</f>
        <v xml:space="preserve"> </v>
      </c>
      <c r="O78" s="22"/>
    </row>
    <row r="79" spans="1:28" ht="30" customHeight="1">
      <c r="A79" s="197"/>
      <c r="B79" s="1048">
        <v>33</v>
      </c>
      <c r="C79" s="263" t="str">
        <f>В!D75</f>
        <v>ФИО33</v>
      </c>
      <c r="D79" s="115" t="str">
        <f>В!G75</f>
        <v>р33</v>
      </c>
      <c r="G79" s="139"/>
      <c r="H79" s="207"/>
      <c r="I79" s="211"/>
      <c r="J79" s="26"/>
      <c r="L79" s="201"/>
      <c r="M79" s="1119"/>
      <c r="N79" s="887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</row>
    <row r="80" spans="1:28" ht="30" customHeight="1">
      <c r="A80" s="184"/>
      <c r="B80" s="1048"/>
      <c r="C80" s="259" t="str">
        <f>В!I75</f>
        <v>город33</v>
      </c>
      <c r="D80" s="190" t="str">
        <f>В!H75</f>
        <v>дата33</v>
      </c>
      <c r="E80" s="35"/>
      <c r="F80" s="22"/>
      <c r="G80" s="201"/>
      <c r="H80" s="1119">
        <v>0</v>
      </c>
      <c r="I80" s="887" t="str">
        <f>IF(H80&gt;0,INDEX(В!$D$11:$D$120,H80+(H80-1),1)," ")</f>
        <v xml:space="preserve"> </v>
      </c>
      <c r="J80" s="22"/>
    </row>
    <row r="81" spans="1:30" ht="30" customHeight="1">
      <c r="A81" s="197"/>
      <c r="B81" s="1048">
        <v>34</v>
      </c>
      <c r="C81" s="263" t="str">
        <f>В!D77</f>
        <v>ФИО34</v>
      </c>
      <c r="D81" s="131" t="str">
        <f>В!G77</f>
        <v>р34</v>
      </c>
      <c r="E81" s="34"/>
      <c r="G81" s="201"/>
      <c r="H81" s="1119"/>
      <c r="I81" s="887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</row>
    <row r="82" spans="1:30" ht="30" customHeight="1">
      <c r="A82" s="184"/>
      <c r="B82" s="1048"/>
      <c r="C82" s="259" t="str">
        <f>В!I77</f>
        <v>город34</v>
      </c>
      <c r="D82" s="190" t="str">
        <f>В!H77</f>
        <v>дата34</v>
      </c>
      <c r="G82" s="20"/>
      <c r="H82" s="20"/>
      <c r="I82" s="20"/>
    </row>
    <row r="83" spans="1:30" ht="30" customHeight="1">
      <c r="A83" s="133"/>
      <c r="B83" s="302"/>
      <c r="C83" s="303"/>
      <c r="D83" s="268"/>
      <c r="G83" s="20"/>
      <c r="H83" s="20"/>
      <c r="I83" s="20"/>
    </row>
    <row r="84" spans="1:30" ht="30" customHeight="1" thickBot="1">
      <c r="A84" s="133"/>
      <c r="B84" s="302"/>
      <c r="C84" s="303"/>
      <c r="D84" s="268"/>
      <c r="G84" s="20"/>
      <c r="H84" s="20"/>
      <c r="I84" s="20"/>
    </row>
    <row r="85" spans="1:30" ht="24" customHeight="1">
      <c r="A85" s="27"/>
      <c r="B85" s="55"/>
      <c r="C85" s="56"/>
      <c r="D85" s="57"/>
      <c r="E85" s="312"/>
      <c r="F85" s="40"/>
      <c r="G85" s="61"/>
      <c r="H85" s="61"/>
      <c r="I85" s="61"/>
      <c r="J85" s="40"/>
      <c r="K85" s="40"/>
      <c r="L85" s="61"/>
      <c r="M85" s="61"/>
      <c r="N85" s="61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1"/>
    </row>
    <row r="86" spans="1:30" ht="24" customHeight="1">
      <c r="A86" s="27"/>
      <c r="B86" s="55"/>
      <c r="C86" s="56"/>
      <c r="D86" s="57"/>
      <c r="E86" s="43"/>
      <c r="G86" s="109" t="s">
        <v>230</v>
      </c>
      <c r="H86" s="105"/>
      <c r="I86" s="105"/>
      <c r="J86" s="109"/>
      <c r="K86" s="109"/>
      <c r="L86" s="109" t="s">
        <v>222</v>
      </c>
      <c r="M86" s="109"/>
      <c r="N86" s="109"/>
      <c r="O86" s="105"/>
      <c r="P86" s="105"/>
      <c r="Q86" s="109" t="s">
        <v>223</v>
      </c>
      <c r="R86" s="105"/>
      <c r="S86" s="105"/>
      <c r="T86" s="105"/>
      <c r="U86" s="105"/>
      <c r="V86" s="900" t="s">
        <v>216</v>
      </c>
      <c r="W86" s="900"/>
      <c r="X86" s="900"/>
      <c r="AD86" s="42"/>
    </row>
    <row r="87" spans="1:30" ht="24" customHeight="1">
      <c r="A87" s="27"/>
      <c r="B87" s="55"/>
      <c r="C87" s="91"/>
      <c r="D87" s="91"/>
      <c r="E87" s="43"/>
      <c r="AD87" s="42"/>
    </row>
    <row r="88" spans="1:30" ht="30" customHeight="1">
      <c r="A88" s="27"/>
      <c r="B88" s="55"/>
      <c r="C88" s="56"/>
      <c r="D88" s="57"/>
      <c r="E88" s="43"/>
      <c r="G88" s="324"/>
      <c r="H88" s="326"/>
      <c r="I88" s="211"/>
      <c r="J88" s="323"/>
      <c r="K88" s="323"/>
      <c r="L88" s="20"/>
      <c r="M88" s="20"/>
      <c r="N88" s="20"/>
      <c r="AA88" s="227"/>
      <c r="AB88" s="227"/>
      <c r="AC88" s="227"/>
      <c r="AD88" s="314"/>
    </row>
    <row r="89" spans="1:30" ht="30" customHeight="1">
      <c r="A89" s="36"/>
      <c r="B89" s="69"/>
      <c r="C89" s="37"/>
      <c r="D89" s="100"/>
      <c r="E89" s="43"/>
      <c r="G89" s="325"/>
      <c r="H89" s="326"/>
      <c r="I89" s="211"/>
      <c r="J89" s="323"/>
      <c r="K89" s="323"/>
      <c r="L89" s="197"/>
      <c r="M89" s="1119">
        <v>0</v>
      </c>
      <c r="N89" s="887" t="str">
        <f>IF(M89&gt;0,INDEX(В!$D$11:$D$120,M89+(M89-1),1)," ")</f>
        <v xml:space="preserve"> </v>
      </c>
      <c r="T89" s="22"/>
      <c r="U89" s="1190" t="s">
        <v>214</v>
      </c>
      <c r="V89" s="1190"/>
      <c r="W89" s="1190"/>
      <c r="X89" s="1190"/>
      <c r="Y89" s="1190"/>
      <c r="Z89" s="1190"/>
      <c r="AA89" s="227"/>
      <c r="AB89" s="227"/>
      <c r="AC89" s="227"/>
      <c r="AD89" s="314"/>
    </row>
    <row r="90" spans="1:30" ht="30" customHeight="1">
      <c r="A90" s="27"/>
      <c r="B90" s="69"/>
      <c r="C90" s="37"/>
      <c r="D90" s="49"/>
      <c r="E90" s="43"/>
      <c r="G90" s="324"/>
      <c r="H90" s="326"/>
      <c r="I90" s="211"/>
      <c r="J90" s="323"/>
      <c r="K90" s="323"/>
      <c r="L90" s="184"/>
      <c r="M90" s="1119"/>
      <c r="N90" s="887"/>
      <c r="O90" s="35"/>
      <c r="P90" s="34"/>
      <c r="Q90" s="197"/>
      <c r="R90" s="1119">
        <v>0</v>
      </c>
      <c r="S90" s="887" t="str">
        <f>IF(R90&gt;0,INDEX(В!$D$11:$D$120,R90+(R90-1),1)," ")</f>
        <v xml:space="preserve"> </v>
      </c>
      <c r="AA90" s="309"/>
      <c r="AB90" s="309"/>
      <c r="AC90" s="307"/>
      <c r="AD90" s="308"/>
    </row>
    <row r="91" spans="1:30" ht="30" customHeight="1" thickBot="1">
      <c r="A91" s="36"/>
      <c r="B91" s="69"/>
      <c r="C91" s="37"/>
      <c r="E91" s="43"/>
      <c r="G91" s="324"/>
      <c r="H91" s="326"/>
      <c r="I91" s="211"/>
      <c r="J91" s="323"/>
      <c r="K91" s="323"/>
      <c r="L91" s="197"/>
      <c r="M91" s="1119">
        <v>0</v>
      </c>
      <c r="N91" s="887" t="str">
        <f>IF(M91&gt;0,INDEX(В!$D$11:$D$120,M91+(M91-1),1)," ")</f>
        <v xml:space="preserve"> </v>
      </c>
      <c r="O91" s="34"/>
      <c r="Q91" s="184"/>
      <c r="R91" s="1119"/>
      <c r="S91" s="887"/>
      <c r="T91" s="35"/>
      <c r="U91" s="34"/>
      <c r="V91" s="197"/>
      <c r="W91" s="1119">
        <v>0</v>
      </c>
      <c r="X91" s="887" t="str">
        <f>IF(W91&gt;0,INDEX(В!$D$11:$D$120,W91+(W91-1),1)," ")</f>
        <v xml:space="preserve"> </v>
      </c>
      <c r="AA91" s="309"/>
      <c r="AB91" s="929" t="s">
        <v>205</v>
      </c>
      <c r="AC91" s="929"/>
      <c r="AD91" s="308"/>
    </row>
    <row r="92" spans="1:30" ht="30" customHeight="1">
      <c r="A92" s="27"/>
      <c r="B92" s="69"/>
      <c r="C92" s="37"/>
      <c r="E92" s="43"/>
      <c r="L92" s="197"/>
      <c r="M92" s="1119"/>
      <c r="N92" s="887"/>
      <c r="Q92" s="197"/>
      <c r="R92" s="1119">
        <v>0</v>
      </c>
      <c r="S92" s="887" t="str">
        <f>IF(R92&gt;0,INDEX(В!$D$11:$D$120,R92+(R92-1),1)," ")</f>
        <v xml:space="preserve"> </v>
      </c>
      <c r="T92" s="34"/>
      <c r="V92" s="184"/>
      <c r="W92" s="1119"/>
      <c r="X92" s="887"/>
      <c r="Y92" s="35"/>
      <c r="Z92" s="1"/>
      <c r="AA92" s="311"/>
      <c r="AB92" s="1175">
        <v>5</v>
      </c>
      <c r="AC92" s="1173" t="str">
        <f>IF(AB92&gt;0,INDEX(В!$D$11:$D$120,AB92+(AB92-1),1)," ")</f>
        <v>ТЮМЕРЕКОВА Мария</v>
      </c>
      <c r="AD92" s="308"/>
    </row>
    <row r="93" spans="1:30" ht="30" customHeight="1" thickBot="1">
      <c r="A93" s="27"/>
      <c r="B93" s="69"/>
      <c r="C93" s="37"/>
      <c r="E93" s="43"/>
      <c r="L93" s="229"/>
      <c r="M93" s="29"/>
      <c r="N93" s="211"/>
      <c r="Q93" s="197"/>
      <c r="R93" s="1119"/>
      <c r="S93" s="887"/>
      <c r="V93" s="197"/>
      <c r="W93" s="1119">
        <v>0</v>
      </c>
      <c r="X93" s="887" t="str">
        <f>IF(W93&gt;0,INDEX(В!$D$11:$D$120,W93+(W93-1),1)," ")</f>
        <v xml:space="preserve"> </v>
      </c>
      <c r="Y93" s="22"/>
      <c r="AA93" s="309"/>
      <c r="AB93" s="1176"/>
      <c r="AC93" s="1174"/>
      <c r="AD93" s="308"/>
    </row>
    <row r="94" spans="1:30" ht="30" customHeight="1">
      <c r="C94" s="3"/>
      <c r="E94" s="43"/>
      <c r="L94" s="83"/>
      <c r="N94" s="164"/>
      <c r="Q94" s="229"/>
      <c r="R94" s="29"/>
      <c r="S94" s="211"/>
      <c r="V94" s="184"/>
      <c r="W94" s="1119"/>
      <c r="X94" s="887"/>
      <c r="AA94" s="309"/>
      <c r="AD94" s="308"/>
    </row>
    <row r="95" spans="1:30" ht="30" customHeight="1">
      <c r="C95" s="3"/>
      <c r="E95" s="43"/>
      <c r="G95" s="197"/>
      <c r="H95" s="1119">
        <v>32</v>
      </c>
      <c r="I95" s="887" t="str">
        <f>IF(H95&gt;0,INDEX(В!$D$11:$D$120,H95+(H95-1),1)," ")</f>
        <v>ФИО32</v>
      </c>
      <c r="L95" s="83"/>
      <c r="M95" s="100"/>
      <c r="N95" s="164"/>
      <c r="Q95" s="83"/>
      <c r="S95" s="164"/>
      <c r="AA95" s="309"/>
      <c r="AD95" s="308"/>
    </row>
    <row r="96" spans="1:30" ht="30" customHeight="1">
      <c r="A96" s="229"/>
      <c r="B96" s="219"/>
      <c r="C96" s="211"/>
      <c r="D96" s="100"/>
      <c r="E96" s="43"/>
      <c r="G96" s="184"/>
      <c r="H96" s="1119"/>
      <c r="I96" s="887"/>
      <c r="J96" s="35"/>
      <c r="K96" s="34"/>
      <c r="L96" s="197"/>
      <c r="M96" s="1119">
        <v>32</v>
      </c>
      <c r="N96" s="887" t="str">
        <f>IF(M96&gt;0,INDEX(В!$D$11:$D$120,M96+(M96-1),1)," ")</f>
        <v>ФИО32</v>
      </c>
      <c r="Q96" s="83"/>
      <c r="R96" s="100"/>
      <c r="S96" s="164"/>
      <c r="T96" s="22"/>
      <c r="U96" s="1190" t="s">
        <v>215</v>
      </c>
      <c r="V96" s="1190"/>
      <c r="W96" s="1190"/>
      <c r="X96" s="1190"/>
      <c r="Y96" s="1190"/>
      <c r="Z96" s="1190"/>
      <c r="AA96" s="309"/>
      <c r="AD96" s="308"/>
    </row>
    <row r="97" spans="1:30" ht="30" customHeight="1">
      <c r="A97" s="133"/>
      <c r="B97" s="219"/>
      <c r="C97" s="211"/>
      <c r="D97" s="49"/>
      <c r="E97" s="43"/>
      <c r="G97" s="197"/>
      <c r="H97" s="1119">
        <v>31</v>
      </c>
      <c r="I97" s="887" t="str">
        <f>IF(H97&gt;0,INDEX(В!$D$11:$D$120,H97+(H97-1),1)," ")</f>
        <v>ФИО31</v>
      </c>
      <c r="J97" s="34"/>
      <c r="L97" s="184"/>
      <c r="M97" s="1119"/>
      <c r="N97" s="887"/>
      <c r="O97" s="35"/>
      <c r="P97" s="34"/>
      <c r="Q97" s="197"/>
      <c r="R97" s="1119">
        <v>29</v>
      </c>
      <c r="S97" s="887" t="str">
        <f>IF(R97&gt;0,INDEX(В!$D$11:$D$120,R97+(R97-1),1)," ")</f>
        <v>ФИО29</v>
      </c>
      <c r="AA97" s="309"/>
      <c r="AD97" s="308"/>
    </row>
    <row r="98" spans="1:30" ht="30" customHeight="1" thickBot="1">
      <c r="A98" s="229"/>
      <c r="B98" s="219"/>
      <c r="C98" s="211"/>
      <c r="E98" s="43"/>
      <c r="G98" s="197"/>
      <c r="H98" s="1119"/>
      <c r="I98" s="887"/>
      <c r="L98" s="197"/>
      <c r="M98" s="1119">
        <v>29</v>
      </c>
      <c r="N98" s="887" t="str">
        <f>IF(M98&gt;0,INDEX(В!$D$11:$D$120,M98+(M98-1),1)," ")</f>
        <v>ФИО29</v>
      </c>
      <c r="O98" s="34"/>
      <c r="Q98" s="184"/>
      <c r="R98" s="1119"/>
      <c r="S98" s="887"/>
      <c r="T98" s="35"/>
      <c r="U98" s="21"/>
      <c r="V98" s="197"/>
      <c r="W98" s="1119">
        <v>7</v>
      </c>
      <c r="X98" s="887" t="str">
        <f>IF(W98&gt;0,INDEX(В!$D$11:$D$120,W98+(W98-1),1)," ")</f>
        <v>РЯБКО Ирина</v>
      </c>
      <c r="AA98" s="309"/>
      <c r="AB98" s="929" t="s">
        <v>205</v>
      </c>
      <c r="AC98" s="929"/>
      <c r="AD98" s="308"/>
    </row>
    <row r="99" spans="1:30" ht="30" customHeight="1">
      <c r="A99" s="133"/>
      <c r="B99" s="219"/>
      <c r="C99" s="211"/>
      <c r="E99" s="43"/>
      <c r="L99" s="184"/>
      <c r="M99" s="1119"/>
      <c r="N99" s="887"/>
      <c r="Q99" s="197"/>
      <c r="R99" s="1119">
        <v>7</v>
      </c>
      <c r="S99" s="887" t="str">
        <f>IF(R99&gt;0,INDEX(В!$D$11:$D$120,R99+(R99-1),1)," ")</f>
        <v>РЯБКО Ирина</v>
      </c>
      <c r="T99" s="34"/>
      <c r="V99" s="184"/>
      <c r="W99" s="1119"/>
      <c r="X99" s="887"/>
      <c r="Y99" s="35"/>
      <c r="Z99" s="1"/>
      <c r="AA99" s="311"/>
      <c r="AB99" s="1175">
        <v>7</v>
      </c>
      <c r="AC99" s="1173" t="str">
        <f>IF(AB99&gt;0,INDEX(В!$D$11:$D$120,AB99+(AB99-1),1)," ")</f>
        <v>РЯБКО Ирина</v>
      </c>
      <c r="AD99" s="308"/>
    </row>
    <row r="100" spans="1:30" ht="30" customHeight="1" thickBot="1">
      <c r="A100" s="27"/>
      <c r="B100" s="69"/>
      <c r="C100" s="37"/>
      <c r="E100" s="43"/>
      <c r="L100" s="133"/>
      <c r="M100" s="207"/>
      <c r="N100" s="211"/>
      <c r="Q100" s="184"/>
      <c r="R100" s="1119"/>
      <c r="S100" s="887"/>
      <c r="V100" s="197"/>
      <c r="W100" s="1119">
        <v>10</v>
      </c>
      <c r="X100" s="887" t="str">
        <f>IF(W100&gt;0,INDEX(В!$D$11:$D$120,W100+(W100-1),1)," ")</f>
        <v>БУДЕГЕЧИ Снежана</v>
      </c>
      <c r="Y100" s="22"/>
      <c r="AA100" s="309"/>
      <c r="AB100" s="1176"/>
      <c r="AC100" s="1174"/>
      <c r="AD100" s="316"/>
    </row>
    <row r="101" spans="1:30" ht="30" customHeight="1">
      <c r="E101" s="43"/>
      <c r="L101" s="27"/>
      <c r="M101" s="29"/>
      <c r="N101" s="37"/>
      <c r="V101" s="184"/>
      <c r="W101" s="1119"/>
      <c r="X101" s="887"/>
      <c r="AA101" s="309"/>
      <c r="AB101" s="309"/>
      <c r="AC101" s="310"/>
      <c r="AD101" s="316"/>
    </row>
    <row r="102" spans="1:30" ht="30" customHeight="1" thickBot="1">
      <c r="E102" s="44"/>
      <c r="F102" s="45"/>
      <c r="G102" s="45"/>
      <c r="H102" s="45"/>
      <c r="I102" s="45"/>
      <c r="J102" s="45"/>
      <c r="K102" s="45"/>
      <c r="L102" s="63"/>
      <c r="M102" s="64"/>
      <c r="N102" s="6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6"/>
    </row>
    <row r="103" spans="1:30" ht="30" customHeight="1">
      <c r="G103" s="36"/>
      <c r="H103" s="29"/>
      <c r="I103" s="37"/>
    </row>
    <row r="104" spans="1:30" ht="30" customHeight="1" thickBot="1">
      <c r="G104" s="36"/>
      <c r="H104" s="29"/>
      <c r="I104" s="37"/>
    </row>
    <row r="105" spans="1:30" ht="27.95" customHeight="1">
      <c r="A105" s="1241" t="s">
        <v>33</v>
      </c>
      <c r="B105" s="1242"/>
      <c r="C105" s="1241" t="s">
        <v>25</v>
      </c>
      <c r="D105" s="1245"/>
      <c r="E105" s="1245"/>
      <c r="F105" s="1242"/>
      <c r="G105" s="36"/>
      <c r="H105" s="29"/>
      <c r="I105" s="37"/>
    </row>
    <row r="106" spans="1:30" ht="27.95" customHeight="1" thickBot="1">
      <c r="A106" s="1243"/>
      <c r="B106" s="1244"/>
      <c r="C106" s="1243"/>
      <c r="D106" s="1246"/>
      <c r="E106" s="1246"/>
      <c r="F106" s="1244"/>
      <c r="G106" s="36"/>
      <c r="H106" s="29"/>
      <c r="I106" s="37"/>
    </row>
    <row r="107" spans="1:30" ht="27.95" customHeight="1">
      <c r="A107" s="1247">
        <v>1</v>
      </c>
      <c r="B107" s="1248"/>
      <c r="C107" s="1250" t="str">
        <f>AC46</f>
        <v xml:space="preserve"> </v>
      </c>
      <c r="D107" s="1250"/>
      <c r="E107" s="1250"/>
      <c r="F107" s="1251"/>
      <c r="G107" s="36"/>
      <c r="H107" s="29"/>
      <c r="I107" s="37"/>
    </row>
    <row r="108" spans="1:30" ht="27.95" customHeight="1">
      <c r="A108" s="1249"/>
      <c r="B108" s="1066"/>
      <c r="C108" s="703"/>
      <c r="D108" s="703"/>
      <c r="E108" s="703"/>
      <c r="F108" s="1059"/>
      <c r="G108" s="36"/>
      <c r="H108" s="29"/>
      <c r="I108" s="37"/>
    </row>
    <row r="109" spans="1:30" ht="27.95" customHeight="1">
      <c r="A109" s="1249">
        <v>2</v>
      </c>
      <c r="B109" s="1066"/>
      <c r="C109" s="703"/>
      <c r="D109" s="703"/>
      <c r="E109" s="703"/>
      <c r="F109" s="1059"/>
      <c r="G109" s="36"/>
      <c r="H109" s="29"/>
      <c r="I109" s="37"/>
    </row>
    <row r="110" spans="1:30" ht="27.95" customHeight="1">
      <c r="A110" s="1249"/>
      <c r="B110" s="1066"/>
      <c r="C110" s="703"/>
      <c r="D110" s="703"/>
      <c r="E110" s="703"/>
      <c r="F110" s="1059"/>
      <c r="G110" s="36"/>
      <c r="H110" s="29"/>
      <c r="I110" s="37"/>
    </row>
    <row r="111" spans="1:30" ht="27.95" customHeight="1">
      <c r="A111" s="1249">
        <v>3</v>
      </c>
      <c r="B111" s="1066"/>
      <c r="C111" s="703" t="str">
        <f>AC92</f>
        <v>ТЮМЕРЕКОВА Мария</v>
      </c>
      <c r="D111" s="703"/>
      <c r="E111" s="703"/>
      <c r="F111" s="1059"/>
      <c r="G111" s="36"/>
      <c r="H111" s="29"/>
      <c r="I111" s="37"/>
    </row>
    <row r="112" spans="1:30" ht="27.95" customHeight="1">
      <c r="A112" s="1249"/>
      <c r="B112" s="1066"/>
      <c r="C112" s="703"/>
      <c r="D112" s="703"/>
      <c r="E112" s="703"/>
      <c r="F112" s="1059"/>
      <c r="G112" s="36"/>
      <c r="H112" s="29"/>
      <c r="I112" s="37"/>
    </row>
    <row r="113" spans="1:27" ht="27.95" customHeight="1">
      <c r="A113" s="1249">
        <v>3</v>
      </c>
      <c r="B113" s="1066"/>
      <c r="C113" s="703" t="str">
        <f>AC99</f>
        <v>РЯБКО Ирина</v>
      </c>
      <c r="D113" s="703"/>
      <c r="E113" s="703"/>
      <c r="F113" s="1059"/>
      <c r="G113" s="36"/>
      <c r="H113" s="29"/>
      <c r="I113" s="37"/>
    </row>
    <row r="114" spans="1:27" ht="27.95" customHeight="1">
      <c r="A114" s="1249"/>
      <c r="B114" s="1066"/>
      <c r="C114" s="703"/>
      <c r="D114" s="703"/>
      <c r="E114" s="703"/>
      <c r="F114" s="1059"/>
      <c r="G114" s="36"/>
      <c r="H114" s="29"/>
      <c r="I114" s="37"/>
    </row>
    <row r="115" spans="1:27" ht="27.95" customHeight="1">
      <c r="A115" s="1249">
        <v>5</v>
      </c>
      <c r="B115" s="1066"/>
      <c r="C115" s="703"/>
      <c r="D115" s="703"/>
      <c r="E115" s="703"/>
      <c r="F115" s="1059"/>
      <c r="G115" s="36"/>
      <c r="H115" s="29"/>
      <c r="I115" s="37"/>
    </row>
    <row r="116" spans="1:27" ht="27.95" customHeight="1">
      <c r="A116" s="1249"/>
      <c r="B116" s="1066"/>
      <c r="C116" s="703"/>
      <c r="D116" s="703"/>
      <c r="E116" s="703"/>
      <c r="F116" s="1059"/>
      <c r="G116" s="36"/>
      <c r="H116" s="29"/>
      <c r="I116" s="37"/>
    </row>
    <row r="117" spans="1:27" ht="27.95" customHeight="1">
      <c r="A117" s="1249">
        <v>5</v>
      </c>
      <c r="B117" s="1066"/>
      <c r="C117" s="703"/>
      <c r="D117" s="703"/>
      <c r="E117" s="703"/>
      <c r="F117" s="1059"/>
      <c r="G117" s="36"/>
      <c r="H117" s="29"/>
      <c r="I117" s="37"/>
    </row>
    <row r="118" spans="1:27" ht="27.95" customHeight="1" thickBot="1">
      <c r="A118" s="1252"/>
      <c r="B118" s="1253"/>
      <c r="C118" s="1062"/>
      <c r="D118" s="1062"/>
      <c r="E118" s="1062"/>
      <c r="F118" s="1063"/>
      <c r="G118" s="36"/>
      <c r="H118" s="29"/>
      <c r="I118" s="37"/>
    </row>
    <row r="119" spans="1:27" ht="27.95" customHeight="1">
      <c r="A119" s="317"/>
      <c r="B119" s="317"/>
      <c r="C119" s="318"/>
      <c r="D119" s="318"/>
      <c r="E119" s="318"/>
      <c r="F119" s="318"/>
      <c r="G119" s="36"/>
      <c r="H119" s="29"/>
      <c r="I119" s="37"/>
    </row>
    <row r="120" spans="1:27" ht="30" customHeight="1">
      <c r="G120" s="36"/>
      <c r="H120" s="29"/>
      <c r="I120" s="37"/>
    </row>
    <row r="121" spans="1:27" ht="30" customHeight="1">
      <c r="G121" s="36"/>
      <c r="H121" s="29"/>
      <c r="J121" s="103" t="str">
        <f>В!A120</f>
        <v xml:space="preserve">Главный судья соревнований, </v>
      </c>
      <c r="M121" s="103"/>
      <c r="N121" s="103"/>
      <c r="O121" s="103"/>
      <c r="P121" s="103"/>
      <c r="Q121" s="103"/>
      <c r="R121" s="103"/>
      <c r="S121" s="104"/>
      <c r="T121" s="104"/>
      <c r="U121" s="1"/>
      <c r="V121" s="104"/>
      <c r="W121" s="104"/>
      <c r="X121" s="104"/>
      <c r="Y121" s="103" t="str">
        <f>В!G120</f>
        <v>Ярулин ДФ</v>
      </c>
      <c r="Z121" s="103"/>
      <c r="AA121" s="103"/>
    </row>
    <row r="122" spans="1:27" ht="30" customHeight="1">
      <c r="G122" s="36"/>
      <c r="H122" s="29"/>
      <c r="J122" s="103" t="str">
        <f>В!A121</f>
        <v>ССВК</v>
      </c>
      <c r="M122" s="103"/>
      <c r="N122" s="103"/>
      <c r="O122" s="103"/>
      <c r="P122" s="103"/>
      <c r="Q122" s="103"/>
      <c r="R122" s="103"/>
      <c r="S122" s="103"/>
      <c r="T122" s="103"/>
      <c r="V122" s="103"/>
      <c r="W122" s="103"/>
      <c r="X122" s="103"/>
      <c r="Y122" s="103" t="str">
        <f>В!G121</f>
        <v>г.Новосибирск</v>
      </c>
      <c r="Z122" s="103"/>
      <c r="AA122" s="103"/>
    </row>
    <row r="123" spans="1:27" ht="30" customHeight="1">
      <c r="G123" s="36"/>
      <c r="H123" s="29"/>
      <c r="J123" s="103"/>
      <c r="M123" s="103"/>
      <c r="N123" s="103"/>
      <c r="O123" s="103"/>
      <c r="P123" s="103"/>
      <c r="Q123" s="103"/>
      <c r="R123" s="103"/>
      <c r="S123" s="103"/>
      <c r="T123" s="103"/>
      <c r="V123" s="103"/>
      <c r="W123" s="103"/>
      <c r="X123" s="103"/>
      <c r="Y123" s="103"/>
      <c r="Z123" s="103"/>
      <c r="AA123" s="103"/>
    </row>
    <row r="124" spans="1:27" ht="30" customHeight="1">
      <c r="G124" s="36"/>
      <c r="H124" s="29"/>
      <c r="J124" s="103" t="str">
        <f>В!A123</f>
        <v>Главный секретарь соревнований,</v>
      </c>
      <c r="M124" s="103"/>
      <c r="N124" s="103"/>
      <c r="O124" s="103"/>
      <c r="P124" s="103"/>
      <c r="Q124" s="103"/>
      <c r="R124" s="103"/>
      <c r="S124" s="104"/>
      <c r="T124" s="104"/>
      <c r="U124" s="1"/>
      <c r="V124" s="104"/>
      <c r="W124" s="104"/>
      <c r="X124" s="104"/>
      <c r="Y124" s="103" t="str">
        <f>В!G123</f>
        <v>Колокольцова ЕВ</v>
      </c>
      <c r="Z124" s="103"/>
      <c r="AA124" s="103"/>
    </row>
    <row r="125" spans="1:27" ht="30" customHeight="1">
      <c r="J125" s="103" t="str">
        <f>В!A124</f>
        <v>ССВК</v>
      </c>
      <c r="M125" s="103"/>
      <c r="N125" s="103"/>
      <c r="O125" s="103"/>
      <c r="P125" s="103"/>
      <c r="Q125" s="103"/>
      <c r="R125" s="103"/>
      <c r="S125" s="103"/>
      <c r="T125" s="103"/>
      <c r="V125" s="103"/>
      <c r="W125" s="103"/>
      <c r="X125" s="103"/>
      <c r="Y125" s="103" t="str">
        <f>В!G124</f>
        <v>г.Кемерово</v>
      </c>
      <c r="Z125" s="103"/>
      <c r="AA125" s="103"/>
    </row>
    <row r="126" spans="1:27" ht="30" customHeight="1"/>
  </sheetData>
  <mergeCells count="227">
    <mergeCell ref="N98:N99"/>
    <mergeCell ref="W100:W101"/>
    <mergeCell ref="X100:X101"/>
    <mergeCell ref="H76:H77"/>
    <mergeCell ref="I76:I77"/>
    <mergeCell ref="M78:M79"/>
    <mergeCell ref="N78:N79"/>
    <mergeCell ref="R75:R76"/>
    <mergeCell ref="S75:S76"/>
    <mergeCell ref="V86:X86"/>
    <mergeCell ref="M89:M90"/>
    <mergeCell ref="N89:N90"/>
    <mergeCell ref="U89:Z89"/>
    <mergeCell ref="R90:R91"/>
    <mergeCell ref="S90:S91"/>
    <mergeCell ref="M91:M92"/>
    <mergeCell ref="N91:N92"/>
    <mergeCell ref="W91:W92"/>
    <mergeCell ref="X91:X92"/>
    <mergeCell ref="A117:B118"/>
    <mergeCell ref="C117:F118"/>
    <mergeCell ref="B81:B82"/>
    <mergeCell ref="H80:H81"/>
    <mergeCell ref="I80:I81"/>
    <mergeCell ref="A111:B112"/>
    <mergeCell ref="C111:F112"/>
    <mergeCell ref="A113:B114"/>
    <mergeCell ref="C113:F114"/>
    <mergeCell ref="A115:B116"/>
    <mergeCell ref="C115:F116"/>
    <mergeCell ref="A105:B106"/>
    <mergeCell ref="C105:F106"/>
    <mergeCell ref="A107:B108"/>
    <mergeCell ref="C107:F108"/>
    <mergeCell ref="A109:B110"/>
    <mergeCell ref="B79:B80"/>
    <mergeCell ref="C109:F110"/>
    <mergeCell ref="AB91:AC91"/>
    <mergeCell ref="R92:R93"/>
    <mergeCell ref="S92:S93"/>
    <mergeCell ref="AB92:AB93"/>
    <mergeCell ref="AC92:AC93"/>
    <mergeCell ref="W93:W94"/>
    <mergeCell ref="X93:X94"/>
    <mergeCell ref="H95:H96"/>
    <mergeCell ref="I95:I96"/>
    <mergeCell ref="M96:M97"/>
    <mergeCell ref="N96:N97"/>
    <mergeCell ref="U96:Z96"/>
    <mergeCell ref="H97:H98"/>
    <mergeCell ref="I97:I98"/>
    <mergeCell ref="R97:R98"/>
    <mergeCell ref="S97:S98"/>
    <mergeCell ref="M98:M99"/>
    <mergeCell ref="W98:W99"/>
    <mergeCell ref="X98:X99"/>
    <mergeCell ref="AB98:AC98"/>
    <mergeCell ref="R99:R100"/>
    <mergeCell ref="S99:S100"/>
    <mergeCell ref="AB99:AB100"/>
    <mergeCell ref="AC99:AC100"/>
    <mergeCell ref="I73:I74"/>
    <mergeCell ref="B75:B76"/>
    <mergeCell ref="B77:B78"/>
    <mergeCell ref="I69:I70"/>
    <mergeCell ref="W70:W71"/>
    <mergeCell ref="X70:X71"/>
    <mergeCell ref="B71:B72"/>
    <mergeCell ref="H71:H72"/>
    <mergeCell ref="I71:I72"/>
    <mergeCell ref="M72:M73"/>
    <mergeCell ref="N72:N73"/>
    <mergeCell ref="B73:B74"/>
    <mergeCell ref="H73:H74"/>
    <mergeCell ref="AB62:AB63"/>
    <mergeCell ref="AC62:AC63"/>
    <mergeCell ref="B63:B64"/>
    <mergeCell ref="H63:H64"/>
    <mergeCell ref="I63:I64"/>
    <mergeCell ref="M64:M65"/>
    <mergeCell ref="N64:N65"/>
    <mergeCell ref="B65:B66"/>
    <mergeCell ref="H65:H66"/>
    <mergeCell ref="I65:I66"/>
    <mergeCell ref="R66:R67"/>
    <mergeCell ref="S66:S67"/>
    <mergeCell ref="B67:B68"/>
    <mergeCell ref="H67:H68"/>
    <mergeCell ref="I67:I68"/>
    <mergeCell ref="M68:M69"/>
    <mergeCell ref="N68:N69"/>
    <mergeCell ref="B69:B70"/>
    <mergeCell ref="H69:H70"/>
    <mergeCell ref="H55:H56"/>
    <mergeCell ref="I55:I56"/>
    <mergeCell ref="M56:M57"/>
    <mergeCell ref="N56:N57"/>
    <mergeCell ref="B57:B58"/>
    <mergeCell ref="H57:H58"/>
    <mergeCell ref="I57:I58"/>
    <mergeCell ref="R58:R59"/>
    <mergeCell ref="S58:S59"/>
    <mergeCell ref="B59:B60"/>
    <mergeCell ref="H59:H60"/>
    <mergeCell ref="I59:I60"/>
    <mergeCell ref="M60:M61"/>
    <mergeCell ref="N60:N61"/>
    <mergeCell ref="B61:B62"/>
    <mergeCell ref="H61:H62"/>
    <mergeCell ref="I61:I62"/>
    <mergeCell ref="AB45:AC45"/>
    <mergeCell ref="AB46:AB47"/>
    <mergeCell ref="AC46:AC47"/>
    <mergeCell ref="B47:B48"/>
    <mergeCell ref="H47:H48"/>
    <mergeCell ref="I47:I48"/>
    <mergeCell ref="M48:M49"/>
    <mergeCell ref="N48:N49"/>
    <mergeCell ref="B49:B50"/>
    <mergeCell ref="H49:H50"/>
    <mergeCell ref="I49:I50"/>
    <mergeCell ref="R50:R51"/>
    <mergeCell ref="S50:S51"/>
    <mergeCell ref="B51:B52"/>
    <mergeCell ref="H51:H52"/>
    <mergeCell ref="I51:I52"/>
    <mergeCell ref="M52:M53"/>
    <mergeCell ref="N52:N53"/>
    <mergeCell ref="B53:B54"/>
    <mergeCell ref="H53:H54"/>
    <mergeCell ref="I53:I54"/>
    <mergeCell ref="W54:W55"/>
    <mergeCell ref="X54:X55"/>
    <mergeCell ref="B55:B56"/>
    <mergeCell ref="I39:I40"/>
    <mergeCell ref="M40:M41"/>
    <mergeCell ref="N40:N41"/>
    <mergeCell ref="B41:B42"/>
    <mergeCell ref="H41:H42"/>
    <mergeCell ref="I41:I42"/>
    <mergeCell ref="R42:R43"/>
    <mergeCell ref="S42:S43"/>
    <mergeCell ref="B43:B44"/>
    <mergeCell ref="H43:H44"/>
    <mergeCell ref="I43:I44"/>
    <mergeCell ref="M44:M45"/>
    <mergeCell ref="N44:N45"/>
    <mergeCell ref="B45:B46"/>
    <mergeCell ref="H45:H46"/>
    <mergeCell ref="I45:I46"/>
    <mergeCell ref="AB30:AB31"/>
    <mergeCell ref="AC30:AC31"/>
    <mergeCell ref="B31:B32"/>
    <mergeCell ref="H31:H32"/>
    <mergeCell ref="I31:I32"/>
    <mergeCell ref="M32:M33"/>
    <mergeCell ref="N32:N33"/>
    <mergeCell ref="B33:B34"/>
    <mergeCell ref="H33:H34"/>
    <mergeCell ref="I33:I34"/>
    <mergeCell ref="R34:R35"/>
    <mergeCell ref="S34:S35"/>
    <mergeCell ref="B35:B36"/>
    <mergeCell ref="H35:H36"/>
    <mergeCell ref="I35:I36"/>
    <mergeCell ref="M36:M37"/>
    <mergeCell ref="N36:N37"/>
    <mergeCell ref="B37:B38"/>
    <mergeCell ref="H37:H38"/>
    <mergeCell ref="I37:I38"/>
    <mergeCell ref="W38:W39"/>
    <mergeCell ref="X38:X39"/>
    <mergeCell ref="B39:B40"/>
    <mergeCell ref="H39:H40"/>
    <mergeCell ref="W22:W23"/>
    <mergeCell ref="X22:X23"/>
    <mergeCell ref="B23:B24"/>
    <mergeCell ref="H23:H24"/>
    <mergeCell ref="I23:I24"/>
    <mergeCell ref="M24:M25"/>
    <mergeCell ref="N24:N25"/>
    <mergeCell ref="B25:B26"/>
    <mergeCell ref="H25:H26"/>
    <mergeCell ref="I25:I26"/>
    <mergeCell ref="R26:R27"/>
    <mergeCell ref="S26:S27"/>
    <mergeCell ref="B27:B28"/>
    <mergeCell ref="H27:H28"/>
    <mergeCell ref="I27:I28"/>
    <mergeCell ref="M28:M29"/>
    <mergeCell ref="N28:N29"/>
    <mergeCell ref="B29:B30"/>
    <mergeCell ref="H29:H30"/>
    <mergeCell ref="I29:I30"/>
    <mergeCell ref="B15:B16"/>
    <mergeCell ref="H15:H16"/>
    <mergeCell ref="I15:I16"/>
    <mergeCell ref="Q15:S15"/>
    <mergeCell ref="M16:M17"/>
    <mergeCell ref="N16:N17"/>
    <mergeCell ref="B17:B18"/>
    <mergeCell ref="H17:H18"/>
    <mergeCell ref="I17:I18"/>
    <mergeCell ref="R18:R19"/>
    <mergeCell ref="S18:S19"/>
    <mergeCell ref="B19:B20"/>
    <mergeCell ref="H19:H20"/>
    <mergeCell ref="I19:I20"/>
    <mergeCell ref="M20:M21"/>
    <mergeCell ref="N20:N21"/>
    <mergeCell ref="B21:B22"/>
    <mergeCell ref="H21:H22"/>
    <mergeCell ref="I21:I22"/>
    <mergeCell ref="A11:D11"/>
    <mergeCell ref="G11:I11"/>
    <mergeCell ref="L11:N11"/>
    <mergeCell ref="Q11:S11"/>
    <mergeCell ref="L12:N12"/>
    <mergeCell ref="B13:B14"/>
    <mergeCell ref="C13:C14"/>
    <mergeCell ref="Q14:S14"/>
    <mergeCell ref="A1:AD1"/>
    <mergeCell ref="A2:AD2"/>
    <mergeCell ref="A4:AD4"/>
    <mergeCell ref="A6:AD6"/>
    <mergeCell ref="Y8:AB9"/>
    <mergeCell ref="U9:X9"/>
  </mergeCells>
  <pageMargins left="0.51181102362204722" right="0.11811023622047245" top="0.39370078740157483" bottom="0" header="0.31496062992125984" footer="0.31496062992125984"/>
  <pageSetup paperSize="9" scale="35" fitToHeight="0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129"/>
  <sheetViews>
    <sheetView view="pageBreakPreview" topLeftCell="A55" zoomScale="60" zoomScaleNormal="70" workbookViewId="0">
      <selection activeCell="A15" sqref="A15:B26"/>
    </sheetView>
  </sheetViews>
  <sheetFormatPr defaultRowHeight="15"/>
  <cols>
    <col min="1" max="1" width="1.85546875" customWidth="1"/>
    <col min="2" max="3" width="5.7109375" customWidth="1"/>
    <col min="4" max="4" width="43.7109375" customWidth="1"/>
    <col min="5" max="5" width="13.140625" customWidth="1"/>
    <col min="6" max="7" width="2.7109375" customWidth="1"/>
    <col min="8" max="9" width="5.7109375" customWidth="1"/>
    <col min="10" max="10" width="25.7109375" customWidth="1"/>
    <col min="11" max="12" width="2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2.7109375" customWidth="1"/>
    <col min="23" max="24" width="5.7109375" customWidth="1"/>
    <col min="25" max="25" width="25.7109375" customWidth="1"/>
    <col min="26" max="27" width="2.7109375" customWidth="1"/>
    <col min="28" max="29" width="5.7109375" customWidth="1"/>
    <col min="30" max="30" width="25.7109375" customWidth="1"/>
    <col min="31" max="31" width="2.7109375" customWidth="1"/>
  </cols>
  <sheetData>
    <row r="1" spans="2:31" ht="30" customHeight="1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  <c r="AD1" s="610"/>
      <c r="AE1" s="610"/>
    </row>
    <row r="2" spans="2:31" ht="30" customHeight="1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  <c r="AD2" s="610"/>
      <c r="AE2" s="610"/>
    </row>
    <row r="3" spans="2:31" ht="21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2:31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  <c r="AD4" s="857"/>
      <c r="AE4" s="857"/>
    </row>
    <row r="5" spans="2:31" ht="10.5" customHeight="1"/>
    <row r="6" spans="2:31" ht="81" customHeight="1">
      <c r="B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C6" s="1056"/>
      <c r="D6" s="1056"/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  <c r="AD6" s="1056"/>
      <c r="AE6" s="1056"/>
    </row>
    <row r="7" spans="2:31" ht="21" customHeight="1"/>
    <row r="8" spans="2:31" ht="27" customHeight="1">
      <c r="C8" s="253" t="str">
        <f>В!H8</f>
        <v>01-02 мая 2022г</v>
      </c>
      <c r="D8" s="1"/>
      <c r="E8" s="1"/>
      <c r="F8" s="1"/>
      <c r="G8" s="1"/>
      <c r="H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  <c r="AC8" s="695"/>
    </row>
    <row r="9" spans="2:31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1192" t="s">
        <v>207</v>
      </c>
      <c r="W9" s="1192"/>
      <c r="X9" s="1192"/>
      <c r="Y9" s="1192"/>
      <c r="Z9" s="605"/>
      <c r="AA9" s="605"/>
      <c r="AB9" s="605"/>
      <c r="AC9" s="605"/>
      <c r="AD9" s="255" t="s">
        <v>3</v>
      </c>
    </row>
    <row r="10" spans="2:31" ht="25.5" customHeight="1"/>
    <row r="11" spans="2:31" ht="24" customHeight="1">
      <c r="B11" s="900" t="s">
        <v>221</v>
      </c>
      <c r="C11" s="900"/>
      <c r="D11" s="900"/>
      <c r="E11" s="900"/>
      <c r="F11" s="105"/>
      <c r="G11" s="105"/>
      <c r="H11" s="900" t="s">
        <v>224</v>
      </c>
      <c r="I11" s="900"/>
      <c r="J11" s="900"/>
      <c r="K11" s="105"/>
      <c r="L11" s="105"/>
      <c r="M11" s="900" t="s">
        <v>217</v>
      </c>
      <c r="N11" s="900"/>
      <c r="O11" s="900"/>
      <c r="P11" s="105"/>
      <c r="Q11" s="105"/>
      <c r="R11" s="900" t="s">
        <v>218</v>
      </c>
      <c r="S11" s="900"/>
      <c r="T11" s="900"/>
      <c r="U11" s="105"/>
      <c r="V11" s="105"/>
      <c r="W11" s="109" t="s">
        <v>208</v>
      </c>
      <c r="Y11" s="109"/>
      <c r="AB11" s="109" t="s">
        <v>220</v>
      </c>
    </row>
    <row r="12" spans="2:31" ht="18" customHeight="1" thickBot="1">
      <c r="M12" s="860"/>
      <c r="N12" s="860"/>
      <c r="O12" s="860"/>
    </row>
    <row r="13" spans="2:31" ht="24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2:31" ht="24" customHeight="1" thickBot="1">
      <c r="B14" s="78" t="s">
        <v>212</v>
      </c>
      <c r="C14" s="1011"/>
      <c r="D14" s="836"/>
      <c r="E14" s="245" t="s">
        <v>219</v>
      </c>
      <c r="H14" s="3"/>
      <c r="I14" s="3"/>
      <c r="J14" s="3"/>
      <c r="R14" s="860"/>
      <c r="S14" s="860"/>
      <c r="T14" s="860"/>
    </row>
    <row r="15" spans="2:31" ht="29.1" customHeight="1">
      <c r="B15" s="1254" t="s">
        <v>232</v>
      </c>
      <c r="C15" s="1255">
        <v>1</v>
      </c>
      <c r="D15" s="489" t="str">
        <f>В!D11</f>
        <v>ЦЫБЕНОВА Ханда</v>
      </c>
      <c r="E15" s="415" t="str">
        <f>В!G11</f>
        <v>МС</v>
      </c>
      <c r="H15" s="197"/>
      <c r="I15" s="1048">
        <v>1</v>
      </c>
      <c r="J15" s="1195" t="str">
        <f>D15</f>
        <v>ЦЫБЕНОВА Ханда</v>
      </c>
      <c r="M15" s="3"/>
      <c r="N15" s="3"/>
      <c r="O15" s="3"/>
      <c r="R15" s="860"/>
      <c r="S15" s="860"/>
      <c r="T15" s="860"/>
    </row>
    <row r="16" spans="2:31" ht="29.1" customHeight="1" thickBot="1">
      <c r="B16" s="966"/>
      <c r="C16" s="1084"/>
      <c r="D16" s="295" t="str">
        <f>В!I11</f>
        <v>Иркутская область - Республика Бурятия</v>
      </c>
      <c r="E16" s="191" t="str">
        <f>В!H11</f>
        <v>26.07.2000</v>
      </c>
      <c r="H16" s="278"/>
      <c r="I16" s="1048"/>
      <c r="J16" s="1196"/>
      <c r="K16" s="25"/>
      <c r="L16" s="22"/>
      <c r="M16" s="201"/>
      <c r="N16" s="1119">
        <v>0</v>
      </c>
      <c r="O16" s="887" t="str">
        <f>IF(N16&gt;0,INDEX(В!$D$11:$D$120,N16+(N16-1),1)," ")</f>
        <v xml:space="preserve"> </v>
      </c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</row>
    <row r="17" spans="1:31" ht="29.1" customHeight="1" thickTop="1">
      <c r="B17" s="1000" t="s">
        <v>232</v>
      </c>
      <c r="C17" s="1047">
        <v>2</v>
      </c>
      <c r="D17" s="263" t="str">
        <f>В!D13</f>
        <v>БЕКТИНА Галина</v>
      </c>
      <c r="E17" s="131" t="str">
        <f>В!G13</f>
        <v>КМС</v>
      </c>
      <c r="H17" s="197"/>
      <c r="I17" s="1048">
        <v>2</v>
      </c>
      <c r="J17" s="1195" t="str">
        <f t="shared" ref="J17" si="0">D17</f>
        <v>БЕКТИНА Галина</v>
      </c>
      <c r="K17" s="22"/>
      <c r="M17" s="201"/>
      <c r="N17" s="1119"/>
      <c r="O17" s="887"/>
      <c r="P17" s="273"/>
      <c r="Q17" s="105"/>
      <c r="R17" s="250"/>
      <c r="S17" s="207"/>
      <c r="T17" s="118"/>
      <c r="U17" s="105"/>
      <c r="V17" s="105"/>
      <c r="W17" s="105"/>
      <c r="X17" s="105"/>
      <c r="Y17" s="105"/>
      <c r="Z17" s="105"/>
      <c r="AA17" s="105"/>
      <c r="AB17" s="105"/>
      <c r="AC17" s="105"/>
    </row>
    <row r="18" spans="1:31" ht="29.1" customHeight="1" thickBot="1">
      <c r="B18" s="966"/>
      <c r="C18" s="1084"/>
      <c r="D18" s="295" t="str">
        <f>В!I13</f>
        <v>Иркутская область</v>
      </c>
      <c r="E18" s="191" t="str">
        <f>В!H13</f>
        <v>07.12.1998</v>
      </c>
      <c r="H18" s="279"/>
      <c r="I18" s="1084"/>
      <c r="J18" s="1206"/>
      <c r="M18" s="139"/>
      <c r="N18" s="207"/>
      <c r="O18" s="211"/>
      <c r="P18" s="274"/>
      <c r="Q18" s="291"/>
      <c r="R18" s="201"/>
      <c r="S18" s="1119">
        <v>0</v>
      </c>
      <c r="T18" s="887" t="str">
        <f>IF(S18&gt;0,INDEX(В!$D$11:$D$120,S18+(S18-1),1)," ")</f>
        <v xml:space="preserve"> </v>
      </c>
      <c r="U18" s="105"/>
      <c r="V18" s="105"/>
      <c r="W18" s="105"/>
      <c r="X18" s="105"/>
      <c r="Y18" s="105"/>
      <c r="Z18" s="105"/>
      <c r="AA18" s="105"/>
      <c r="AB18" s="105"/>
      <c r="AC18" s="105"/>
    </row>
    <row r="19" spans="1:31" ht="29.1" customHeight="1" thickTop="1">
      <c r="A19" s="90"/>
      <c r="B19" s="1000" t="s">
        <v>232</v>
      </c>
      <c r="C19" s="1047">
        <v>3</v>
      </c>
      <c r="D19" s="263" t="str">
        <f>В!D15</f>
        <v>ФЕДОРОВА Анжелика</v>
      </c>
      <c r="E19" s="131" t="str">
        <f>В!G15</f>
        <v>МС</v>
      </c>
      <c r="H19" s="196"/>
      <c r="I19" s="1047">
        <v>3</v>
      </c>
      <c r="J19" s="1202" t="str">
        <f t="shared" ref="J19" si="1">D19</f>
        <v>ФЕДОРОВА Анжелика</v>
      </c>
      <c r="M19" s="139"/>
      <c r="N19" s="207"/>
      <c r="O19" s="211"/>
      <c r="P19" s="274"/>
      <c r="Q19" s="105"/>
      <c r="R19" s="201"/>
      <c r="S19" s="1119"/>
      <c r="T19" s="887"/>
      <c r="U19" s="273"/>
      <c r="V19" s="105"/>
      <c r="W19" s="105"/>
      <c r="X19" s="105"/>
      <c r="Y19" s="105"/>
      <c r="Z19" s="105"/>
      <c r="AA19" s="105"/>
      <c r="AB19" s="105"/>
      <c r="AC19" s="105"/>
    </row>
    <row r="20" spans="1:31" ht="29.1" customHeight="1" thickBot="1">
      <c r="A20" s="511"/>
      <c r="B20" s="966"/>
      <c r="C20" s="1084"/>
      <c r="D20" s="295" t="str">
        <f>В!I15</f>
        <v>Кемеровская область</v>
      </c>
      <c r="E20" s="191" t="str">
        <f>В!H15</f>
        <v>05.11.1997</v>
      </c>
      <c r="H20" s="278"/>
      <c r="I20" s="1048"/>
      <c r="J20" s="1196"/>
      <c r="K20" s="25"/>
      <c r="L20" s="22"/>
      <c r="M20" s="201"/>
      <c r="N20" s="1119">
        <v>0</v>
      </c>
      <c r="O20" s="887" t="str">
        <f>IF(N20&gt;0,INDEX(В!$D$11:$D$120,N20+(N20-1),1)," ")</f>
        <v xml:space="preserve"> </v>
      </c>
      <c r="P20" s="22"/>
      <c r="Q20" s="105"/>
      <c r="R20" s="139"/>
      <c r="S20" s="207"/>
      <c r="T20" s="211"/>
      <c r="U20" s="26"/>
      <c r="Z20" s="105"/>
      <c r="AA20" s="105"/>
      <c r="AB20" s="105"/>
      <c r="AC20" s="105"/>
    </row>
    <row r="21" spans="1:31" ht="29.1" customHeight="1" thickTop="1">
      <c r="B21" s="1000" t="s">
        <v>232</v>
      </c>
      <c r="C21" s="1047">
        <v>4</v>
      </c>
      <c r="D21" s="263" t="str">
        <f>В!D17</f>
        <v>БЕКБАУЛОВА Лучана</v>
      </c>
      <c r="E21" s="131" t="str">
        <f>В!G17</f>
        <v>МС</v>
      </c>
      <c r="H21" s="197"/>
      <c r="I21" s="1048">
        <v>4</v>
      </c>
      <c r="J21" s="1195" t="str">
        <f t="shared" ref="J21" si="2">D21</f>
        <v>БЕКБАУЛОВА Лучана</v>
      </c>
      <c r="K21" s="22"/>
      <c r="M21" s="201"/>
      <c r="N21" s="1119"/>
      <c r="O21" s="887"/>
      <c r="Q21" s="105"/>
      <c r="R21" s="139"/>
      <c r="S21" s="207"/>
      <c r="T21" s="211"/>
      <c r="U21" s="26"/>
      <c r="Z21" s="105"/>
      <c r="AA21" s="105"/>
      <c r="AB21" s="105"/>
      <c r="AC21" s="105"/>
    </row>
    <row r="22" spans="1:31" ht="29.1" customHeight="1" thickBot="1">
      <c r="B22" s="966"/>
      <c r="C22" s="1084"/>
      <c r="D22" s="469" t="str">
        <f>В!I17</f>
        <v>Кемеровская область</v>
      </c>
      <c r="E22" s="191" t="str">
        <f>В!H17</f>
        <v>10.07.2002</v>
      </c>
      <c r="H22" s="279"/>
      <c r="I22" s="1084"/>
      <c r="J22" s="1206"/>
      <c r="K22" s="105"/>
      <c r="L22" s="105"/>
      <c r="M22" s="139"/>
      <c r="N22" s="207"/>
      <c r="O22" s="211"/>
      <c r="U22" s="26"/>
      <c r="V22" s="21"/>
      <c r="W22" s="201"/>
      <c r="X22" s="1119">
        <v>0</v>
      </c>
      <c r="Y22" s="887" t="str">
        <f>IF(X22&gt;0,INDEX(В!$D$11:$D$120,X22+(X22-1),1)," ")</f>
        <v xml:space="preserve"> </v>
      </c>
      <c r="Z22" s="105"/>
      <c r="AA22" s="105"/>
      <c r="AB22" s="109"/>
      <c r="AC22" s="109"/>
    </row>
    <row r="23" spans="1:31" ht="29.1" customHeight="1" thickTop="1">
      <c r="A23" s="452"/>
      <c r="B23" s="230"/>
      <c r="C23" s="1047">
        <v>5</v>
      </c>
      <c r="D23" s="263" t="str">
        <f>В!D19</f>
        <v>ТЮМЕРЕКОВА Мария</v>
      </c>
      <c r="E23" s="131" t="str">
        <f>В!G19</f>
        <v>МСМК</v>
      </c>
      <c r="F23" s="509"/>
      <c r="G23" s="219"/>
      <c r="H23" s="219"/>
      <c r="I23" s="219"/>
      <c r="U23" s="26"/>
      <c r="W23" s="201"/>
      <c r="X23" s="1119"/>
      <c r="Y23" s="887"/>
      <c r="Z23" s="273"/>
      <c r="AA23" s="105"/>
      <c r="AB23" s="105"/>
      <c r="AC23" s="105"/>
    </row>
    <row r="24" spans="1:31" ht="29.1" customHeight="1">
      <c r="A24" s="452"/>
      <c r="B24" s="266"/>
      <c r="C24" s="1048"/>
      <c r="D24" s="259" t="str">
        <f>В!I19</f>
        <v>Кемеровская область - Свердловская область</v>
      </c>
      <c r="E24" s="190" t="str">
        <f>В!H19</f>
        <v>12.08.2000</v>
      </c>
      <c r="F24" s="25"/>
      <c r="G24" s="22"/>
      <c r="H24" s="201"/>
      <c r="I24" s="1119">
        <v>0</v>
      </c>
      <c r="J24" s="887" t="str">
        <f>IF(I24&gt;0,INDEX(В!$D$11:$D$120,I24+(I24-1),1)," ")</f>
        <v xml:space="preserve"> </v>
      </c>
      <c r="M24" s="207"/>
      <c r="N24" s="207"/>
      <c r="O24" s="207"/>
      <c r="P24" s="207"/>
      <c r="Q24" s="207"/>
      <c r="R24" s="207"/>
      <c r="S24" s="207"/>
      <c r="T24" s="207"/>
      <c r="U24" s="26"/>
      <c r="W24" s="139"/>
      <c r="X24" s="207"/>
      <c r="Y24" s="211"/>
      <c r="Z24" s="274"/>
      <c r="AA24" s="105"/>
      <c r="AB24" s="105"/>
      <c r="AC24" s="105"/>
    </row>
    <row r="25" spans="1:31" ht="29.1" customHeight="1">
      <c r="A25" s="452"/>
      <c r="B25" s="266"/>
      <c r="C25" s="1048">
        <v>6</v>
      </c>
      <c r="D25" s="271" t="str">
        <f>В!D21</f>
        <v>БОЙДОЕВА Даяна</v>
      </c>
      <c r="E25" s="115" t="str">
        <f>В!G21</f>
        <v>КМС</v>
      </c>
      <c r="F25" s="22"/>
      <c r="H25" s="201"/>
      <c r="I25" s="1119"/>
      <c r="J25" s="887"/>
      <c r="K25" s="273"/>
      <c r="L25" s="22"/>
      <c r="M25" s="201"/>
      <c r="N25" s="1119">
        <v>0</v>
      </c>
      <c r="O25" s="887" t="str">
        <f>IF(N25&gt;0,INDEX(В!$D$11:$D$120,N25+(N25-1),1)," ")</f>
        <v xml:space="preserve"> </v>
      </c>
      <c r="P25" s="515"/>
      <c r="Q25" s="207"/>
      <c r="R25" s="207"/>
      <c r="S25" s="207"/>
      <c r="T25" s="207"/>
      <c r="U25" s="26"/>
      <c r="W25" s="139"/>
      <c r="X25" s="207"/>
      <c r="Y25" s="211"/>
      <c r="Z25" s="274"/>
      <c r="AA25" s="105"/>
      <c r="AB25" s="105"/>
      <c r="AC25" s="105"/>
    </row>
    <row r="26" spans="1:31" ht="29.1" customHeight="1" thickBot="1">
      <c r="A26" s="452"/>
      <c r="B26" s="510"/>
      <c r="C26" s="1084"/>
      <c r="D26" s="295" t="str">
        <f>В!I21</f>
        <v>Кемеровская область</v>
      </c>
      <c r="E26" s="191" t="str">
        <f>В!H21</f>
        <v>09.10.2002</v>
      </c>
      <c r="F26" s="509"/>
      <c r="G26" s="219"/>
      <c r="H26" s="219"/>
      <c r="I26" s="219"/>
      <c r="J26" s="207"/>
      <c r="K26" s="514"/>
      <c r="L26" s="207"/>
      <c r="M26" s="201"/>
      <c r="N26" s="1119"/>
      <c r="O26" s="887"/>
      <c r="P26" s="207"/>
      <c r="Q26" s="291"/>
      <c r="R26" s="201"/>
      <c r="S26" s="1119">
        <v>0</v>
      </c>
      <c r="T26" s="887" t="str">
        <f>IF(S26&gt;0,INDEX(В!$D$11:$D$120,S26+(S26-1),1)," ")</f>
        <v xml:space="preserve"> </v>
      </c>
      <c r="U26" s="22"/>
      <c r="Z26" s="274"/>
      <c r="AA26" s="105"/>
      <c r="AB26" s="105"/>
      <c r="AC26" s="105"/>
    </row>
    <row r="27" spans="1:31" ht="29.1" customHeight="1" thickTop="1">
      <c r="B27" s="1000" t="s">
        <v>232</v>
      </c>
      <c r="C27" s="1047">
        <v>7</v>
      </c>
      <c r="D27" s="263" t="str">
        <f>В!D23</f>
        <v>РЯБКО Ирина</v>
      </c>
      <c r="E27" s="131" t="str">
        <f>В!G23</f>
        <v>КМС</v>
      </c>
      <c r="H27" s="197"/>
      <c r="I27" s="1048">
        <v>7</v>
      </c>
      <c r="J27" s="1195" t="str">
        <f t="shared" ref="J27" si="3">D27</f>
        <v>РЯБКО Ирина</v>
      </c>
      <c r="K27" s="287"/>
      <c r="L27" s="207"/>
      <c r="M27" s="207"/>
      <c r="N27" s="207"/>
      <c r="O27" s="207"/>
      <c r="P27" s="514"/>
      <c r="Q27" s="105"/>
      <c r="R27" s="201"/>
      <c r="S27" s="1119"/>
      <c r="T27" s="887"/>
      <c r="Z27" s="274"/>
      <c r="AA27" s="105"/>
      <c r="AB27" s="105"/>
      <c r="AC27" s="105"/>
    </row>
    <row r="28" spans="1:31" ht="29.1" customHeight="1" thickBot="1">
      <c r="B28" s="966"/>
      <c r="C28" s="1084"/>
      <c r="D28" s="295" t="str">
        <f>В!I23</f>
        <v>Красноярский край</v>
      </c>
      <c r="E28" s="191" t="str">
        <f>В!H23</f>
        <v>07.10.2003</v>
      </c>
      <c r="H28" s="279"/>
      <c r="I28" s="1084"/>
      <c r="J28" s="1206"/>
      <c r="K28" s="207"/>
      <c r="L28" s="207"/>
      <c r="M28" s="207"/>
      <c r="N28" s="207"/>
      <c r="O28" s="207"/>
      <c r="P28" s="514"/>
      <c r="Q28" s="207"/>
      <c r="R28" s="207"/>
      <c r="S28" s="207"/>
      <c r="T28" s="207"/>
      <c r="V28" s="105"/>
      <c r="W28" s="139"/>
      <c r="X28" s="207"/>
      <c r="Y28" s="211"/>
      <c r="Z28" s="274"/>
      <c r="AA28" s="105"/>
      <c r="AB28" s="105"/>
      <c r="AC28" s="105"/>
    </row>
    <row r="29" spans="1:31" ht="29.1" customHeight="1" thickTop="1">
      <c r="B29" s="1000" t="s">
        <v>232</v>
      </c>
      <c r="C29" s="1047">
        <v>8</v>
      </c>
      <c r="D29" s="263" t="str">
        <f>В!D25</f>
        <v>ДАРЖАА Алдынай</v>
      </c>
      <c r="E29" s="131" t="str">
        <f>В!G25</f>
        <v>КМС</v>
      </c>
      <c r="H29" s="196"/>
      <c r="I29" s="1047">
        <v>8</v>
      </c>
      <c r="J29" s="1202" t="str">
        <f t="shared" ref="J29" si="4">D29</f>
        <v>ДАРЖАА Алдынай</v>
      </c>
      <c r="K29" s="207"/>
      <c r="L29" s="207"/>
      <c r="M29" s="207"/>
      <c r="N29" s="207"/>
      <c r="O29" s="207"/>
      <c r="P29" s="514"/>
      <c r="Q29" s="207"/>
      <c r="R29" s="207"/>
      <c r="S29" s="207"/>
      <c r="T29" s="207"/>
      <c r="V29" s="105"/>
      <c r="W29" s="139"/>
      <c r="X29" s="207"/>
      <c r="Y29" s="211"/>
      <c r="Z29" s="274"/>
      <c r="AA29" s="105"/>
      <c r="AB29" s="105"/>
      <c r="AC29" s="105"/>
    </row>
    <row r="30" spans="1:31" ht="29.1" customHeight="1" thickBot="1">
      <c r="B30" s="966"/>
      <c r="C30" s="1084"/>
      <c r="D30" s="295" t="str">
        <f>В!I25</f>
        <v>Республика Тыва</v>
      </c>
      <c r="E30" s="191" t="str">
        <f>В!H25</f>
        <v>24.03.2000</v>
      </c>
      <c r="H30" s="278"/>
      <c r="I30" s="1048"/>
      <c r="J30" s="1196"/>
      <c r="K30" s="25"/>
      <c r="L30" s="22"/>
      <c r="M30" s="201"/>
      <c r="N30" s="1119"/>
      <c r="O30" s="887"/>
      <c r="P30" s="22"/>
      <c r="Z30" s="274"/>
      <c r="AA30" s="291"/>
      <c r="AB30" s="201"/>
      <c r="AC30" s="1119">
        <v>0</v>
      </c>
      <c r="AD30" s="887" t="str">
        <f>IF(AC30&gt;0,INDEX(В!$D$11:$D$120,AC30+(AC30-1),1)," ")</f>
        <v xml:space="preserve"> </v>
      </c>
      <c r="AE30" s="21"/>
    </row>
    <row r="31" spans="1:31" ht="29.1" customHeight="1" thickTop="1">
      <c r="B31" s="1000" t="s">
        <v>232</v>
      </c>
      <c r="C31" s="1047">
        <v>9</v>
      </c>
      <c r="D31" s="263" t="str">
        <f>В!D27</f>
        <v>САГАЛАКОВА Алена</v>
      </c>
      <c r="E31" s="131" t="str">
        <f>В!G27</f>
        <v>КМС</v>
      </c>
      <c r="H31" s="197"/>
      <c r="I31" s="1048">
        <v>9</v>
      </c>
      <c r="J31" s="1195" t="str">
        <f t="shared" ref="J31" si="5">D31</f>
        <v>САГАЛАКОВА Алена</v>
      </c>
      <c r="K31" s="22"/>
      <c r="M31" s="201"/>
      <c r="N31" s="1119"/>
      <c r="O31" s="887"/>
      <c r="Z31" s="274"/>
      <c r="AA31" s="105"/>
      <c r="AB31" s="201"/>
      <c r="AC31" s="1119"/>
      <c r="AD31" s="887"/>
      <c r="AE31" s="26"/>
    </row>
    <row r="32" spans="1:31" ht="29.1" customHeight="1" thickBot="1">
      <c r="B32" s="966"/>
      <c r="C32" s="1084"/>
      <c r="D32" s="295" t="str">
        <f>В!I27</f>
        <v>Республика Хакасия</v>
      </c>
      <c r="E32" s="191" t="str">
        <f>В!H27</f>
        <v>24.04.2002</v>
      </c>
      <c r="H32" s="279"/>
      <c r="I32" s="1084"/>
      <c r="J32" s="1206"/>
      <c r="Q32" s="105"/>
      <c r="R32" s="105"/>
      <c r="S32" s="105"/>
      <c r="T32" s="105"/>
      <c r="Z32" s="274"/>
      <c r="AA32" s="105"/>
      <c r="AB32" s="105"/>
      <c r="AC32" s="105"/>
      <c r="AE32" s="26"/>
    </row>
    <row r="33" spans="2:31" ht="29.1" customHeight="1" thickTop="1">
      <c r="B33" s="1000" t="s">
        <v>232</v>
      </c>
      <c r="C33" s="1047">
        <v>10</v>
      </c>
      <c r="D33" s="263" t="str">
        <f>В!D29</f>
        <v>БУДЕГЕЧИ Снежана</v>
      </c>
      <c r="E33" s="131" t="str">
        <f>В!G29</f>
        <v>КМС</v>
      </c>
      <c r="H33" s="196"/>
      <c r="I33" s="1047">
        <v>10</v>
      </c>
      <c r="J33" s="1202" t="str">
        <f t="shared" ref="J33" si="6">D33</f>
        <v>БУДЕГЕЧИ Снежана</v>
      </c>
      <c r="Q33" s="105"/>
      <c r="R33" s="250"/>
      <c r="S33" s="207"/>
      <c r="T33" s="118"/>
      <c r="Z33" s="274"/>
      <c r="AA33" s="105"/>
      <c r="AB33" s="109"/>
      <c r="AC33" s="109"/>
      <c r="AE33" s="26"/>
    </row>
    <row r="34" spans="2:31" ht="29.1" customHeight="1" thickBot="1">
      <c r="B34" s="966"/>
      <c r="C34" s="1084"/>
      <c r="D34" s="295" t="str">
        <f>В!I29</f>
        <v>Республика Хакасия</v>
      </c>
      <c r="E34" s="191" t="str">
        <f>В!H29</f>
        <v>23.12.2004</v>
      </c>
      <c r="H34" s="278"/>
      <c r="I34" s="1048"/>
      <c r="J34" s="1196"/>
      <c r="K34" s="25"/>
      <c r="L34" s="22"/>
      <c r="M34" s="201"/>
      <c r="N34" s="1119">
        <v>0</v>
      </c>
      <c r="O34" s="887" t="str">
        <f>IF(N34&gt;0,INDEX(В!$D$11:$D$120,N34+(N34-1),1)," ")</f>
        <v xml:space="preserve"> </v>
      </c>
      <c r="P34" s="288"/>
      <c r="Z34" s="304"/>
      <c r="AA34" s="105"/>
      <c r="AB34" s="207"/>
      <c r="AC34" s="211"/>
      <c r="AE34" s="26"/>
    </row>
    <row r="35" spans="2:31" ht="29.1" customHeight="1" thickTop="1">
      <c r="B35" s="1000" t="s">
        <v>232</v>
      </c>
      <c r="C35" s="1047">
        <v>11</v>
      </c>
      <c r="D35" s="263" t="str">
        <f>В!D31</f>
        <v>АБРАМОВА Нина</v>
      </c>
      <c r="E35" s="131" t="str">
        <f>В!G31</f>
        <v>КМС</v>
      </c>
      <c r="H35" s="197"/>
      <c r="I35" s="1048">
        <v>11</v>
      </c>
      <c r="J35" s="1195" t="str">
        <f t="shared" ref="J35" si="7">D35</f>
        <v>АБРАМОВА Нина</v>
      </c>
      <c r="K35" s="22"/>
      <c r="M35" s="201"/>
      <c r="N35" s="1119"/>
      <c r="O35" s="887"/>
      <c r="P35" s="273"/>
      <c r="V35" s="105"/>
      <c r="W35" s="105"/>
      <c r="X35" s="105"/>
      <c r="Y35" s="105"/>
      <c r="Z35" s="274"/>
      <c r="AA35" s="105"/>
      <c r="AB35" s="207"/>
      <c r="AC35" s="211"/>
      <c r="AE35" s="26"/>
    </row>
    <row r="36" spans="2:31" ht="29.1" customHeight="1" thickBot="1">
      <c r="B36" s="966"/>
      <c r="C36" s="1084"/>
      <c r="D36" s="295" t="str">
        <f>В!I31</f>
        <v>Республика Хакасия</v>
      </c>
      <c r="E36" s="191" t="str">
        <f>В!H31</f>
        <v>13.06.2001</v>
      </c>
      <c r="H36" s="279"/>
      <c r="I36" s="1084"/>
      <c r="J36" s="1206"/>
      <c r="Q36" s="291"/>
      <c r="R36" s="201"/>
      <c r="S36" s="1119">
        <v>0</v>
      </c>
      <c r="T36" s="887" t="str">
        <f>IF(S36&gt;0,INDEX(В!$D$11:$D$120,S36+(S36-1),1)," ")</f>
        <v xml:space="preserve"> </v>
      </c>
      <c r="Z36" s="274"/>
      <c r="AA36" s="105"/>
      <c r="AB36" s="105"/>
      <c r="AC36" s="105"/>
      <c r="AE36" s="26"/>
    </row>
    <row r="37" spans="2:31" ht="29.1" customHeight="1" thickTop="1">
      <c r="B37" s="1000" t="s">
        <v>232</v>
      </c>
      <c r="C37" s="1047">
        <v>12</v>
      </c>
      <c r="D37" s="263" t="str">
        <f>В!D33</f>
        <v>ЧЕПСАРАКОВА Валерия</v>
      </c>
      <c r="E37" s="131" t="str">
        <f>В!G33</f>
        <v>МСМК</v>
      </c>
      <c r="H37" s="196"/>
      <c r="I37" s="1047">
        <v>12</v>
      </c>
      <c r="J37" s="1202" t="str">
        <f t="shared" ref="J37" si="8">D37</f>
        <v>ЧЕПСАРАКОВА Валерия</v>
      </c>
      <c r="P37" s="26"/>
      <c r="Q37" s="105"/>
      <c r="R37" s="201"/>
      <c r="S37" s="1119"/>
      <c r="T37" s="887"/>
      <c r="U37" s="273"/>
      <c r="Z37" s="274"/>
      <c r="AA37" s="105"/>
      <c r="AE37" s="26"/>
    </row>
    <row r="38" spans="2:31" ht="29.1" customHeight="1" thickBot="1">
      <c r="B38" s="966"/>
      <c r="C38" s="1084"/>
      <c r="D38" s="295" t="str">
        <f>В!I33</f>
        <v>Республика Хакасия</v>
      </c>
      <c r="E38" s="191" t="str">
        <f>В!H33</f>
        <v>31.01.1989</v>
      </c>
      <c r="H38" s="278"/>
      <c r="I38" s="1048"/>
      <c r="J38" s="1196"/>
      <c r="K38" s="25"/>
      <c r="L38" s="22"/>
      <c r="M38" s="201"/>
      <c r="N38" s="1119">
        <v>0</v>
      </c>
      <c r="O38" s="887" t="str">
        <f>IF(N38&gt;0,INDEX(В!$D$11:$D$120,N38+(N38-1),1)," ")</f>
        <v xml:space="preserve"> </v>
      </c>
      <c r="P38" s="22"/>
      <c r="Q38" s="105"/>
      <c r="R38" s="105"/>
      <c r="S38" s="105"/>
      <c r="T38" s="164"/>
      <c r="U38" s="26"/>
      <c r="V38" s="21"/>
      <c r="W38" s="201"/>
      <c r="X38" s="1119">
        <v>0</v>
      </c>
      <c r="Y38" s="887" t="str">
        <f>IF(X38&gt;0,INDEX(В!$D$11:$D$120,X38+(X38-1),1)," ")</f>
        <v xml:space="preserve"> </v>
      </c>
      <c r="Z38" s="321"/>
      <c r="AE38" s="26"/>
    </row>
    <row r="39" spans="2:31" ht="29.1" customHeight="1" thickTop="1">
      <c r="B39" s="1000" t="s">
        <v>232</v>
      </c>
      <c r="C39" s="1047">
        <v>13</v>
      </c>
      <c r="D39" s="263" t="str">
        <f>В!D35</f>
        <v>ФИО13</v>
      </c>
      <c r="E39" s="131" t="str">
        <f>В!G35</f>
        <v>р13</v>
      </c>
      <c r="H39" s="197"/>
      <c r="I39" s="1048">
        <v>13</v>
      </c>
      <c r="J39" s="1195" t="str">
        <f t="shared" ref="J39" si="9">D39</f>
        <v>ФИО13</v>
      </c>
      <c r="K39" s="22"/>
      <c r="M39" s="201"/>
      <c r="N39" s="1119"/>
      <c r="O39" s="887"/>
      <c r="P39" s="105"/>
      <c r="Q39" s="105"/>
      <c r="R39" s="105"/>
      <c r="S39" s="105"/>
      <c r="T39" s="164"/>
      <c r="U39" s="26"/>
      <c r="W39" s="201"/>
      <c r="X39" s="1119"/>
      <c r="Y39" s="887"/>
      <c r="AE39" s="26"/>
    </row>
    <row r="40" spans="2:31" ht="29.1" customHeight="1" thickBot="1">
      <c r="B40" s="966"/>
      <c r="C40" s="1084"/>
      <c r="D40" s="295" t="str">
        <f>В!I35</f>
        <v>город13</v>
      </c>
      <c r="E40" s="191" t="str">
        <f>В!H35</f>
        <v>дата13</v>
      </c>
      <c r="H40" s="279"/>
      <c r="I40" s="1084"/>
      <c r="J40" s="1206"/>
      <c r="Q40" s="105"/>
      <c r="R40" s="105"/>
      <c r="S40" s="105"/>
      <c r="T40" s="105"/>
      <c r="U40" s="26"/>
      <c r="W40" s="139"/>
      <c r="X40" s="207"/>
      <c r="Y40" s="211"/>
      <c r="AE40" s="26"/>
    </row>
    <row r="41" spans="2:31" ht="29.1" customHeight="1" thickTop="1">
      <c r="B41" s="1000" t="s">
        <v>232</v>
      </c>
      <c r="C41" s="1047">
        <v>14</v>
      </c>
      <c r="D41" s="263" t="str">
        <f>В!D37</f>
        <v>ФИО14</v>
      </c>
      <c r="E41" s="131" t="str">
        <f>В!G37</f>
        <v>р14</v>
      </c>
      <c r="H41" s="196"/>
      <c r="I41" s="1047">
        <v>14</v>
      </c>
      <c r="J41" s="1202" t="str">
        <f t="shared" ref="J41" si="10">D41</f>
        <v>ФИО14</v>
      </c>
      <c r="Q41" s="105"/>
      <c r="R41" s="250"/>
      <c r="S41" s="207"/>
      <c r="T41" s="118"/>
      <c r="U41" s="26"/>
      <c r="W41" s="139"/>
      <c r="X41" s="207"/>
      <c r="Y41" s="211"/>
      <c r="AE41" s="26"/>
    </row>
    <row r="42" spans="2:31" ht="29.1" customHeight="1" thickBot="1">
      <c r="B42" s="966"/>
      <c r="C42" s="1084"/>
      <c r="D42" s="295" t="str">
        <f>В!I37</f>
        <v>город14</v>
      </c>
      <c r="E42" s="191" t="str">
        <f>В!H37</f>
        <v>дата14</v>
      </c>
      <c r="H42" s="278"/>
      <c r="I42" s="1048"/>
      <c r="J42" s="1196"/>
      <c r="K42" s="25"/>
      <c r="L42" s="22"/>
      <c r="M42" s="201"/>
      <c r="N42" s="1119">
        <v>0</v>
      </c>
      <c r="O42" s="887" t="str">
        <f>IF(N42&gt;0,INDEX(В!$D$11:$D$120,N42+(N42-1),1)," ")</f>
        <v xml:space="preserve"> </v>
      </c>
      <c r="P42" s="105"/>
      <c r="U42" s="26"/>
      <c r="Z42" s="105"/>
      <c r="AA42" s="105"/>
      <c r="AB42" s="105"/>
      <c r="AC42" s="105"/>
      <c r="AE42" s="26"/>
    </row>
    <row r="43" spans="2:31" ht="29.1" customHeight="1" thickTop="1">
      <c r="B43" s="1000" t="s">
        <v>232</v>
      </c>
      <c r="C43" s="1191">
        <v>15</v>
      </c>
      <c r="D43" s="263" t="str">
        <f>В!D39</f>
        <v>ФИО15</v>
      </c>
      <c r="E43" s="131" t="str">
        <f>В!G39</f>
        <v>р15</v>
      </c>
      <c r="H43" s="197"/>
      <c r="I43" s="1048">
        <v>15</v>
      </c>
      <c r="J43" s="1195" t="str">
        <f t="shared" ref="J43" si="11">D43</f>
        <v>ФИО15</v>
      </c>
      <c r="K43" s="22"/>
      <c r="M43" s="201"/>
      <c r="N43" s="1119"/>
      <c r="O43" s="887"/>
      <c r="P43" s="273"/>
      <c r="U43" s="26"/>
      <c r="V43" s="105"/>
      <c r="W43" s="105"/>
      <c r="X43" s="105"/>
      <c r="Y43" s="164"/>
      <c r="Z43" s="105"/>
      <c r="AE43" s="26"/>
    </row>
    <row r="44" spans="2:31" ht="29.1" customHeight="1" thickBot="1">
      <c r="B44" s="966"/>
      <c r="C44" s="1052"/>
      <c r="D44" s="295" t="str">
        <f>В!I39</f>
        <v>город15</v>
      </c>
      <c r="E44" s="191" t="str">
        <f>В!H39</f>
        <v>дата15</v>
      </c>
      <c r="G44" s="105"/>
      <c r="H44" s="279"/>
      <c r="I44" s="1084"/>
      <c r="J44" s="1206"/>
      <c r="Q44" s="291"/>
      <c r="R44" s="201"/>
      <c r="S44" s="1119">
        <v>0</v>
      </c>
      <c r="T44" s="887" t="str">
        <f>IF(S44&gt;0,INDEX(В!$D$11:$D$120,S44+(S44-1),1)," ")</f>
        <v xml:space="preserve"> </v>
      </c>
      <c r="U44" s="22"/>
      <c r="V44" s="105"/>
      <c r="W44" s="105"/>
      <c r="X44" s="105"/>
      <c r="Y44" s="105"/>
      <c r="Z44" s="105"/>
      <c r="AA44" s="105"/>
      <c r="AE44" s="26"/>
    </row>
    <row r="45" spans="2:31" ht="29.1" customHeight="1" thickTop="1" thickBot="1">
      <c r="B45" s="1000" t="s">
        <v>232</v>
      </c>
      <c r="C45" s="1047">
        <v>16</v>
      </c>
      <c r="D45" s="263" t="str">
        <f>В!D41</f>
        <v>ФИО16</v>
      </c>
      <c r="E45" s="131" t="str">
        <f>В!G41</f>
        <v>р16</v>
      </c>
      <c r="H45" s="196"/>
      <c r="I45" s="1047">
        <v>16</v>
      </c>
      <c r="J45" s="1202" t="str">
        <f t="shared" ref="J45" si="12">D45</f>
        <v>ФИО16</v>
      </c>
      <c r="P45" s="26"/>
      <c r="Q45" s="105"/>
      <c r="R45" s="201"/>
      <c r="S45" s="1119"/>
      <c r="T45" s="887"/>
      <c r="U45" s="105"/>
      <c r="V45" s="105"/>
      <c r="W45" s="250"/>
      <c r="X45" s="207"/>
      <c r="Y45" s="211"/>
      <c r="Z45" s="105"/>
      <c r="AA45" s="105"/>
      <c r="AC45" s="900" t="s">
        <v>204</v>
      </c>
      <c r="AD45" s="900"/>
      <c r="AE45" s="26"/>
    </row>
    <row r="46" spans="2:31" ht="29.1" customHeight="1" thickBot="1">
      <c r="B46" s="966"/>
      <c r="C46" s="1048"/>
      <c r="D46" s="259" t="str">
        <f>В!I41</f>
        <v>город16</v>
      </c>
      <c r="E46" s="190" t="str">
        <f>В!H41</f>
        <v>дата16</v>
      </c>
      <c r="H46" s="278"/>
      <c r="I46" s="1048"/>
      <c r="J46" s="1196"/>
      <c r="K46" s="25"/>
      <c r="L46" s="22"/>
      <c r="M46" s="201"/>
      <c r="N46" s="1119">
        <v>0</v>
      </c>
      <c r="O46" s="887" t="str">
        <f>IF(N46&gt;0,INDEX(В!$D$11:$D$120,N46+(N46-1),1)," ")</f>
        <v xml:space="preserve"> </v>
      </c>
      <c r="P46" s="22"/>
      <c r="Q46" s="105"/>
      <c r="R46" s="105"/>
      <c r="S46" s="105"/>
      <c r="T46" s="164"/>
      <c r="AB46" s="105"/>
      <c r="AC46" s="1137">
        <v>0</v>
      </c>
      <c r="AD46" s="1139" t="str">
        <f>IF(AC46&gt;0,INDEX(В!$D$11:$D$120,AC46+(AC46-1),1)," ")</f>
        <v xml:space="preserve"> </v>
      </c>
      <c r="AE46" s="322"/>
    </row>
    <row r="47" spans="2:31" ht="29.1" customHeight="1" thickTop="1" thickBot="1">
      <c r="B47" s="1254" t="s">
        <v>232</v>
      </c>
      <c r="C47" s="1047">
        <v>17</v>
      </c>
      <c r="D47" s="263" t="str">
        <f>В!D43</f>
        <v>ФИО17</v>
      </c>
      <c r="E47" s="131" t="str">
        <f>В!G43</f>
        <v>р17</v>
      </c>
      <c r="H47" s="197"/>
      <c r="I47" s="1048">
        <v>17</v>
      </c>
      <c r="J47" s="1195" t="str">
        <f t="shared" ref="J47" si="13">D47</f>
        <v>ФИО17</v>
      </c>
      <c r="K47" s="22"/>
      <c r="M47" s="201"/>
      <c r="N47" s="1119"/>
      <c r="O47" s="887"/>
      <c r="P47" s="105"/>
      <c r="AA47" s="105"/>
      <c r="AB47" s="105"/>
      <c r="AC47" s="1138"/>
      <c r="AD47" s="1140"/>
      <c r="AE47" s="327"/>
    </row>
    <row r="48" spans="2:31" ht="29.1" customHeight="1" thickBot="1">
      <c r="B48" s="966"/>
      <c r="C48" s="1048"/>
      <c r="D48" s="259" t="str">
        <f>В!I43</f>
        <v>город17</v>
      </c>
      <c r="E48" s="190" t="str">
        <f>В!H43</f>
        <v>дата17</v>
      </c>
      <c r="H48" s="279"/>
      <c r="I48" s="1084"/>
      <c r="J48" s="1206"/>
      <c r="K48" s="221"/>
      <c r="L48" s="221"/>
      <c r="M48" s="221"/>
      <c r="N48" s="221"/>
      <c r="O48" s="221"/>
      <c r="P48" s="221"/>
      <c r="Q48" s="221"/>
      <c r="R48" s="221"/>
      <c r="S48" s="221"/>
      <c r="T48" s="221"/>
      <c r="U48" s="221"/>
      <c r="V48" s="221"/>
      <c r="W48" s="221"/>
      <c r="X48" s="221"/>
      <c r="Y48" s="221"/>
      <c r="Z48" s="221"/>
      <c r="AA48" s="105"/>
      <c r="AB48" s="105"/>
      <c r="AE48" s="26"/>
    </row>
    <row r="49" spans="1:31" ht="29.1" customHeight="1" thickTop="1">
      <c r="B49" s="1254" t="s">
        <v>232</v>
      </c>
      <c r="C49" s="1048">
        <v>18</v>
      </c>
      <c r="D49" s="263" t="str">
        <f>В!D45</f>
        <v>ФИО18</v>
      </c>
      <c r="E49" s="131" t="str">
        <f>В!G45</f>
        <v>р18</v>
      </c>
      <c r="H49" s="196"/>
      <c r="I49" s="1047">
        <v>18</v>
      </c>
      <c r="J49" s="1202" t="str">
        <f t="shared" ref="J49" si="14">D49</f>
        <v>ФИО18</v>
      </c>
      <c r="V49" s="105"/>
      <c r="W49" s="250"/>
      <c r="X49" s="207"/>
      <c r="Y49" s="211"/>
      <c r="Z49" s="105"/>
      <c r="AA49" s="105"/>
      <c r="AB49" s="105"/>
      <c r="AC49" s="105"/>
      <c r="AE49" s="26"/>
    </row>
    <row r="50" spans="1:31" ht="29.1" customHeight="1" thickBot="1">
      <c r="B50" s="966"/>
      <c r="C50" s="1084"/>
      <c r="D50" s="295" t="str">
        <f>В!I45</f>
        <v>город18</v>
      </c>
      <c r="E50" s="191" t="str">
        <f>В!H45</f>
        <v>дата18</v>
      </c>
      <c r="H50" s="278"/>
      <c r="I50" s="1048"/>
      <c r="J50" s="1196"/>
      <c r="K50" s="25"/>
      <c r="L50" s="22"/>
      <c r="M50" s="201"/>
      <c r="N50" s="1119">
        <v>0</v>
      </c>
      <c r="O50" s="887" t="str">
        <f>IF(N50&gt;0,INDEX(В!$D$11:$D$120,N50+(N50-1),1)," ")</f>
        <v xml:space="preserve"> </v>
      </c>
      <c r="V50" s="105"/>
      <c r="W50" s="250"/>
      <c r="X50" s="207"/>
      <c r="Y50" s="211"/>
      <c r="Z50" s="105"/>
      <c r="AA50" s="105"/>
      <c r="AB50" s="105"/>
      <c r="AC50" s="105"/>
      <c r="AE50" s="26"/>
    </row>
    <row r="51" spans="1:31" ht="29.1" customHeight="1" thickTop="1">
      <c r="B51" s="1000" t="s">
        <v>232</v>
      </c>
      <c r="C51" s="1047">
        <v>19</v>
      </c>
      <c r="D51" s="263" t="str">
        <f>В!D47</f>
        <v>ФИО19</v>
      </c>
      <c r="E51" s="131" t="str">
        <f>В!G47</f>
        <v>р19</v>
      </c>
      <c r="H51" s="197"/>
      <c r="I51" s="1048">
        <v>19</v>
      </c>
      <c r="J51" s="1195" t="str">
        <f t="shared" ref="J51" si="15">D51</f>
        <v>ФИО19</v>
      </c>
      <c r="K51" s="22"/>
      <c r="M51" s="201"/>
      <c r="N51" s="1119"/>
      <c r="O51" s="887"/>
      <c r="P51" s="25"/>
      <c r="V51" s="105"/>
      <c r="W51" s="105"/>
      <c r="X51" s="105"/>
      <c r="Y51" s="105"/>
      <c r="Z51" s="105"/>
      <c r="AA51" s="105"/>
      <c r="AB51" s="105"/>
      <c r="AC51" s="105"/>
      <c r="AE51" s="26"/>
    </row>
    <row r="52" spans="1:31" ht="29.1" customHeight="1" thickBot="1">
      <c r="B52" s="966"/>
      <c r="C52" s="1084"/>
      <c r="D52" s="295" t="str">
        <f>В!I47</f>
        <v>город19</v>
      </c>
      <c r="E52" s="191" t="str">
        <f>В!H47</f>
        <v>дата19</v>
      </c>
      <c r="H52" s="279"/>
      <c r="I52" s="1084"/>
      <c r="J52" s="1206"/>
      <c r="P52" s="274"/>
      <c r="Q52" s="291"/>
      <c r="R52" s="201"/>
      <c r="S52" s="1119">
        <v>0</v>
      </c>
      <c r="T52" s="887" t="str">
        <f>IF(S52&gt;0,INDEX(В!$D$11:$D$120,S52+(S52-1),1)," ")</f>
        <v xml:space="preserve"> </v>
      </c>
      <c r="U52" s="105"/>
      <c r="Z52" s="105"/>
      <c r="AA52" s="105"/>
      <c r="AB52" s="105"/>
      <c r="AC52" s="105"/>
      <c r="AE52" s="26"/>
    </row>
    <row r="53" spans="1:31" ht="29.1" customHeight="1" thickTop="1">
      <c r="B53" s="1000" t="s">
        <v>232</v>
      </c>
      <c r="C53" s="1047">
        <v>20</v>
      </c>
      <c r="D53" s="263" t="str">
        <f>В!D49</f>
        <v>ФИО20</v>
      </c>
      <c r="E53" s="131" t="str">
        <f>В!G49</f>
        <v>р20</v>
      </c>
      <c r="H53" s="196"/>
      <c r="I53" s="1047">
        <v>20</v>
      </c>
      <c r="J53" s="1202" t="str">
        <f t="shared" ref="J53" si="16">D53</f>
        <v>ФИО20</v>
      </c>
      <c r="P53" s="286"/>
      <c r="Q53" s="105"/>
      <c r="R53" s="201"/>
      <c r="S53" s="1119"/>
      <c r="T53" s="887"/>
      <c r="U53" s="273"/>
      <c r="Z53" s="105"/>
      <c r="AA53" s="105"/>
      <c r="AB53" s="105"/>
      <c r="AC53" s="105"/>
      <c r="AE53" s="26"/>
    </row>
    <row r="54" spans="1:31" ht="29.1" customHeight="1" thickBot="1">
      <c r="B54" s="966"/>
      <c r="C54" s="1084"/>
      <c r="D54" s="295" t="str">
        <f>В!I49</f>
        <v>город20</v>
      </c>
      <c r="E54" s="191" t="str">
        <f>В!H49</f>
        <v>дата20</v>
      </c>
      <c r="H54" s="278"/>
      <c r="I54" s="1048"/>
      <c r="J54" s="1196"/>
      <c r="K54" s="25"/>
      <c r="L54" s="22"/>
      <c r="M54" s="201"/>
      <c r="N54" s="1119">
        <v>0</v>
      </c>
      <c r="O54" s="887" t="str">
        <f>IF(N54&gt;0,INDEX(В!$D$11:$D$120,N54+(N54-1),1)," ")</f>
        <v xml:space="preserve"> </v>
      </c>
      <c r="P54" s="22"/>
      <c r="Q54" s="105"/>
      <c r="R54" s="105"/>
      <c r="S54" s="105"/>
      <c r="T54" s="164"/>
      <c r="U54" s="26"/>
      <c r="V54" s="21"/>
      <c r="W54" s="201"/>
      <c r="X54" s="1119">
        <v>0</v>
      </c>
      <c r="Y54" s="887" t="str">
        <f>IF(X54&gt;0,INDEX(В!$D$11:$D$120,X54+(X54-1),1)," ")</f>
        <v xml:space="preserve"> </v>
      </c>
      <c r="Z54" s="105"/>
      <c r="AA54" s="105"/>
      <c r="AB54" s="109"/>
      <c r="AC54" s="109"/>
      <c r="AE54" s="26"/>
    </row>
    <row r="55" spans="1:31" ht="29.1" customHeight="1" thickTop="1">
      <c r="B55" s="1000" t="s">
        <v>232</v>
      </c>
      <c r="C55" s="1047">
        <v>21</v>
      </c>
      <c r="D55" s="263" t="str">
        <f>В!D51</f>
        <v>ФИО21</v>
      </c>
      <c r="E55" s="131" t="str">
        <f>В!G51</f>
        <v>р21</v>
      </c>
      <c r="H55" s="197"/>
      <c r="I55" s="1048">
        <v>21</v>
      </c>
      <c r="J55" s="1195" t="str">
        <f t="shared" ref="J55" si="17">D55</f>
        <v>ФИО21</v>
      </c>
      <c r="K55" s="22"/>
      <c r="M55" s="201"/>
      <c r="N55" s="1119"/>
      <c r="O55" s="887"/>
      <c r="P55" s="105"/>
      <c r="Q55" s="105"/>
      <c r="R55" s="105"/>
      <c r="S55" s="105"/>
      <c r="T55" s="164"/>
      <c r="U55" s="26"/>
      <c r="W55" s="201"/>
      <c r="X55" s="1119"/>
      <c r="Y55" s="887"/>
      <c r="Z55" s="273"/>
      <c r="AA55" s="105"/>
      <c r="AB55" s="105"/>
      <c r="AC55" s="105"/>
      <c r="AE55" s="26"/>
    </row>
    <row r="56" spans="1:31" ht="29.1" customHeight="1" thickBot="1">
      <c r="B56" s="966"/>
      <c r="C56" s="1084"/>
      <c r="D56" s="295" t="str">
        <f>В!I51</f>
        <v>город21</v>
      </c>
      <c r="E56" s="191" t="str">
        <f>В!H51</f>
        <v>дата21</v>
      </c>
      <c r="H56" s="279"/>
      <c r="I56" s="1084"/>
      <c r="J56" s="1206"/>
      <c r="U56" s="26"/>
      <c r="W56" s="139"/>
      <c r="X56" s="207"/>
      <c r="Y56" s="211"/>
      <c r="Z56" s="274"/>
      <c r="AA56" s="105"/>
      <c r="AB56" s="105"/>
      <c r="AC56" s="105"/>
      <c r="AE56" s="26"/>
    </row>
    <row r="57" spans="1:31" ht="29.1" customHeight="1" thickTop="1">
      <c r="A57" s="452"/>
      <c r="B57" s="196"/>
      <c r="C57" s="1047">
        <v>22</v>
      </c>
      <c r="D57" s="263" t="str">
        <f>В!D53</f>
        <v>ФИО22</v>
      </c>
      <c r="E57" s="131" t="str">
        <f>В!G53</f>
        <v>р22</v>
      </c>
      <c r="F57" s="509"/>
      <c r="G57" s="219"/>
      <c r="H57" s="219"/>
      <c r="I57" s="219"/>
      <c r="U57" s="26"/>
      <c r="W57" s="139"/>
      <c r="X57" s="207"/>
      <c r="Y57" s="211"/>
      <c r="Z57" s="274"/>
      <c r="AA57" s="105"/>
      <c r="AB57" s="105"/>
      <c r="AC57" s="105"/>
      <c r="AE57" s="26"/>
    </row>
    <row r="58" spans="1:31" ht="29.1" customHeight="1">
      <c r="A58" s="452"/>
      <c r="B58" s="184"/>
      <c r="C58" s="1048"/>
      <c r="D58" s="259" t="str">
        <f>В!I53</f>
        <v>город22</v>
      </c>
      <c r="E58" s="190" t="str">
        <f>В!H53</f>
        <v>дата22</v>
      </c>
      <c r="F58" s="25"/>
      <c r="G58" s="22"/>
      <c r="H58" s="201"/>
      <c r="I58" s="1119"/>
      <c r="J58" s="887" t="str">
        <f>IF(I58&gt;0,INDEX(В!$D$11:$D$120,I58+(I58-1),1)," ")</f>
        <v xml:space="preserve"> </v>
      </c>
      <c r="K58" s="105"/>
      <c r="L58" s="105"/>
      <c r="M58" s="139"/>
      <c r="N58" s="207"/>
      <c r="O58" s="211"/>
      <c r="U58" s="26"/>
      <c r="Z58" s="274"/>
      <c r="AA58" s="105"/>
      <c r="AB58" s="105"/>
      <c r="AC58" s="105"/>
      <c r="AE58" s="26"/>
    </row>
    <row r="59" spans="1:31" ht="29.1" customHeight="1">
      <c r="A59" s="452"/>
      <c r="B59" s="197"/>
      <c r="C59" s="1048">
        <v>23</v>
      </c>
      <c r="D59" s="263" t="str">
        <f>В!D55</f>
        <v>ФИО23</v>
      </c>
      <c r="E59" s="131" t="str">
        <f>В!G55</f>
        <v>р23</v>
      </c>
      <c r="F59" s="22"/>
      <c r="H59" s="201"/>
      <c r="I59" s="1119"/>
      <c r="J59" s="887"/>
      <c r="K59" s="25"/>
      <c r="M59" s="139"/>
      <c r="N59" s="207"/>
      <c r="O59" s="211"/>
      <c r="U59" s="26"/>
      <c r="Z59" s="274"/>
      <c r="AA59" s="105"/>
      <c r="AB59" s="105"/>
      <c r="AC59" s="105"/>
      <c r="AE59" s="26"/>
    </row>
    <row r="60" spans="1:31" ht="29.1" customHeight="1" thickBot="1">
      <c r="A60" s="452"/>
      <c r="B60" s="184"/>
      <c r="C60" s="1048"/>
      <c r="D60" s="259" t="str">
        <f>В!I55</f>
        <v>город23</v>
      </c>
      <c r="E60" s="190" t="str">
        <f>В!H55</f>
        <v>дата23</v>
      </c>
      <c r="F60" s="509"/>
      <c r="G60" s="219"/>
      <c r="H60" s="219"/>
      <c r="I60" s="219"/>
      <c r="J60" s="219"/>
      <c r="K60" s="26"/>
      <c r="L60" s="22"/>
      <c r="M60" s="201"/>
      <c r="N60" s="1119">
        <v>0</v>
      </c>
      <c r="O60" s="887" t="str">
        <f>IF(N60&gt;0,INDEX(В!$D$11:$D$120,N60+(N60-1),1)," ")</f>
        <v xml:space="preserve"> </v>
      </c>
      <c r="U60" s="26"/>
      <c r="V60" s="105"/>
      <c r="W60" s="139"/>
      <c r="X60" s="207"/>
      <c r="Y60" s="211"/>
      <c r="Z60" s="274"/>
      <c r="AA60" s="105"/>
      <c r="AB60" s="105"/>
      <c r="AC60" s="105"/>
      <c r="AE60" s="26"/>
    </row>
    <row r="61" spans="1:31" ht="29.1" customHeight="1">
      <c r="B61" s="1254" t="s">
        <v>232</v>
      </c>
      <c r="C61" s="1048">
        <v>24</v>
      </c>
      <c r="D61" s="263" t="str">
        <f>В!D57</f>
        <v>ФИО24</v>
      </c>
      <c r="E61" s="131" t="str">
        <f>В!G57</f>
        <v>р24</v>
      </c>
      <c r="H61" s="197"/>
      <c r="I61" s="1048">
        <v>24</v>
      </c>
      <c r="J61" s="1048" t="str">
        <f t="shared" ref="J61" si="18">D61</f>
        <v>ФИО24</v>
      </c>
      <c r="K61" s="22"/>
      <c r="M61" s="201"/>
      <c r="N61" s="1119"/>
      <c r="O61" s="887"/>
      <c r="P61" s="273"/>
      <c r="Q61" s="105"/>
      <c r="R61" s="105"/>
      <c r="S61" s="105"/>
      <c r="T61" s="105"/>
      <c r="U61" s="26"/>
      <c r="V61" s="105"/>
      <c r="W61" s="139"/>
      <c r="X61" s="207"/>
      <c r="Y61" s="211"/>
      <c r="Z61" s="274"/>
      <c r="AA61" s="105"/>
      <c r="AB61" s="105"/>
      <c r="AC61" s="105"/>
      <c r="AE61" s="26"/>
    </row>
    <row r="62" spans="1:31" ht="29.1" customHeight="1" thickBot="1">
      <c r="B62" s="966"/>
      <c r="C62" s="1084"/>
      <c r="D62" s="295" t="str">
        <f>В!I57</f>
        <v>город24</v>
      </c>
      <c r="E62" s="191" t="str">
        <f>В!H57</f>
        <v>дата24</v>
      </c>
      <c r="H62" s="279"/>
      <c r="I62" s="1084"/>
      <c r="J62" s="1084"/>
      <c r="K62" s="105"/>
      <c r="L62" s="105"/>
      <c r="M62" s="139"/>
      <c r="N62" s="207"/>
      <c r="O62" s="211"/>
      <c r="P62" s="274"/>
      <c r="Q62" s="291"/>
      <c r="R62" s="201"/>
      <c r="S62" s="965">
        <v>0</v>
      </c>
      <c r="T62" s="1203" t="str">
        <f>IF(S62&gt;0,INDEX(В!$D$11:$D$120,S62+(S62-1),1)," ")</f>
        <v xml:space="preserve"> </v>
      </c>
      <c r="U62" s="22"/>
      <c r="Z62" s="274"/>
      <c r="AA62" s="291"/>
      <c r="AB62" s="201"/>
      <c r="AC62" s="1119">
        <v>0</v>
      </c>
      <c r="AD62" s="887" t="str">
        <f>IF(AC62&gt;0,INDEX(В!$D$11:$D$120,AC62+(AC62-1),1)," ")</f>
        <v xml:space="preserve"> </v>
      </c>
    </row>
    <row r="63" spans="1:31" ht="29.1" customHeight="1" thickTop="1">
      <c r="B63" s="1000" t="s">
        <v>232</v>
      </c>
      <c r="C63" s="1047">
        <v>25</v>
      </c>
      <c r="D63" s="263" t="str">
        <f>В!D59</f>
        <v>ФИО25</v>
      </c>
      <c r="E63" s="131" t="str">
        <f>В!G59</f>
        <v>р25</v>
      </c>
      <c r="H63" s="196"/>
      <c r="I63" s="1047">
        <v>25</v>
      </c>
      <c r="J63" s="1202" t="str">
        <f t="shared" ref="J63" si="19">D63</f>
        <v>ФИО25</v>
      </c>
      <c r="L63" s="105"/>
      <c r="M63" s="250"/>
      <c r="N63" s="207"/>
      <c r="O63" s="118"/>
      <c r="P63" s="274"/>
      <c r="Q63" s="105"/>
      <c r="R63" s="201"/>
      <c r="S63" s="1001"/>
      <c r="T63" s="916"/>
      <c r="Z63" s="274"/>
      <c r="AA63" s="105"/>
      <c r="AB63" s="201"/>
      <c r="AC63" s="1119"/>
      <c r="AD63" s="887"/>
    </row>
    <row r="64" spans="1:31" ht="29.1" customHeight="1" thickBot="1">
      <c r="B64" s="966"/>
      <c r="C64" s="1084"/>
      <c r="D64" s="295" t="str">
        <f>В!I59</f>
        <v>город25</v>
      </c>
      <c r="E64" s="191" t="str">
        <f>В!H59</f>
        <v>дата25</v>
      </c>
      <c r="H64" s="278"/>
      <c r="I64" s="1048"/>
      <c r="J64" s="1196"/>
      <c r="K64" s="25"/>
      <c r="L64" s="22"/>
      <c r="M64" s="201"/>
      <c r="N64" s="1119">
        <v>0</v>
      </c>
      <c r="O64" s="887" t="str">
        <f>IF(N64&gt;0,INDEX(В!$D$11:$D$120,N64+(N64-1),1)," ")</f>
        <v xml:space="preserve"> </v>
      </c>
      <c r="P64" s="22"/>
      <c r="Q64" s="105"/>
      <c r="R64" s="139"/>
      <c r="S64" s="207"/>
      <c r="T64" s="211"/>
      <c r="U64" s="105"/>
      <c r="Z64" s="274"/>
      <c r="AA64" s="105"/>
      <c r="AB64" s="105"/>
      <c r="AC64" s="105"/>
    </row>
    <row r="65" spans="1:29" ht="29.1" customHeight="1" thickTop="1">
      <c r="B65" s="1000" t="s">
        <v>232</v>
      </c>
      <c r="C65" s="1047">
        <v>26</v>
      </c>
      <c r="D65" s="263" t="str">
        <f>В!D61</f>
        <v>ФИО26</v>
      </c>
      <c r="E65" s="131" t="str">
        <f>В!G61</f>
        <v>р26</v>
      </c>
      <c r="H65" s="197"/>
      <c r="I65" s="1048">
        <v>26</v>
      </c>
      <c r="J65" s="1195" t="str">
        <f t="shared" ref="J65" si="20">D65</f>
        <v>ФИО26</v>
      </c>
      <c r="K65" s="22"/>
      <c r="M65" s="201"/>
      <c r="N65" s="1119"/>
      <c r="O65" s="887"/>
      <c r="U65" s="105"/>
      <c r="Z65" s="274"/>
      <c r="AA65" s="105"/>
      <c r="AB65" s="109"/>
      <c r="AC65" s="109"/>
    </row>
    <row r="66" spans="1:29" ht="29.1" customHeight="1" thickBot="1">
      <c r="B66" s="966"/>
      <c r="C66" s="1084"/>
      <c r="D66" s="295" t="str">
        <f>В!I61</f>
        <v>город26</v>
      </c>
      <c r="E66" s="191" t="str">
        <f>В!H61</f>
        <v>дата26</v>
      </c>
      <c r="H66" s="279"/>
      <c r="I66" s="1084"/>
      <c r="J66" s="1206"/>
      <c r="K66" s="105"/>
      <c r="L66" s="105"/>
      <c r="M66" s="139"/>
      <c r="N66" s="207"/>
      <c r="O66" s="211"/>
      <c r="Z66" s="304"/>
      <c r="AA66" s="105"/>
      <c r="AB66" s="207"/>
      <c r="AC66" s="211"/>
    </row>
    <row r="67" spans="1:29" ht="29.1" customHeight="1" thickTop="1">
      <c r="B67" s="1000" t="s">
        <v>232</v>
      </c>
      <c r="C67" s="1047">
        <v>27</v>
      </c>
      <c r="D67" s="263" t="str">
        <f>В!D63</f>
        <v>ФИО27</v>
      </c>
      <c r="E67" s="131" t="str">
        <f>В!G63</f>
        <v>р27</v>
      </c>
      <c r="H67" s="196"/>
      <c r="I67" s="1260">
        <v>27</v>
      </c>
      <c r="J67" s="1202" t="str">
        <f t="shared" ref="J67" si="21">D67</f>
        <v>ФИО27</v>
      </c>
      <c r="K67" s="105"/>
      <c r="M67" s="139"/>
      <c r="N67" s="207"/>
      <c r="O67" s="211"/>
      <c r="V67" s="105"/>
      <c r="W67" s="105"/>
      <c r="X67" s="105"/>
      <c r="Y67" s="105"/>
      <c r="Z67" s="274"/>
      <c r="AA67" s="105"/>
      <c r="AB67" s="207"/>
      <c r="AC67" s="211"/>
    </row>
    <row r="68" spans="1:29" ht="29.1" customHeight="1" thickBot="1">
      <c r="B68" s="966"/>
      <c r="C68" s="1084"/>
      <c r="D68" s="295" t="str">
        <f>В!I63</f>
        <v>город27</v>
      </c>
      <c r="E68" s="191" t="str">
        <f>В!H63</f>
        <v>дата27</v>
      </c>
      <c r="H68" s="278"/>
      <c r="I68" s="1047"/>
      <c r="J68" s="1196"/>
      <c r="K68" s="25"/>
      <c r="L68" s="22"/>
      <c r="M68" s="201"/>
      <c r="N68" s="1119">
        <v>0</v>
      </c>
      <c r="O68" s="887" t="str">
        <f>IF(N68&gt;0,INDEX(В!$D$11:$D$120,N68+(N68-1),1)," ")</f>
        <v xml:space="preserve"> </v>
      </c>
      <c r="Z68" s="274"/>
      <c r="AA68" s="105"/>
      <c r="AB68" s="105"/>
      <c r="AC68" s="105"/>
    </row>
    <row r="69" spans="1:29" ht="29.1" customHeight="1" thickTop="1">
      <c r="B69" s="1000" t="s">
        <v>232</v>
      </c>
      <c r="C69" s="1047">
        <v>28</v>
      </c>
      <c r="D69" s="263" t="str">
        <f>В!D65</f>
        <v>ФИО28</v>
      </c>
      <c r="E69" s="131" t="str">
        <f>В!G65</f>
        <v>р28</v>
      </c>
      <c r="H69" s="197"/>
      <c r="I69" s="1048">
        <v>28</v>
      </c>
      <c r="J69" s="1195" t="str">
        <f t="shared" ref="J69" si="22">D69</f>
        <v>ФИО28</v>
      </c>
      <c r="K69" s="22"/>
      <c r="M69" s="201"/>
      <c r="N69" s="1119"/>
      <c r="O69" s="887"/>
      <c r="P69" s="273"/>
      <c r="Q69" s="105"/>
      <c r="R69" s="250"/>
      <c r="S69" s="207"/>
      <c r="T69" s="118"/>
      <c r="U69" s="105"/>
      <c r="Z69" s="274"/>
      <c r="AA69" s="105"/>
    </row>
    <row r="70" spans="1:29" ht="29.1" customHeight="1" thickBot="1">
      <c r="B70" s="966"/>
      <c r="C70" s="1084"/>
      <c r="D70" s="295" t="str">
        <f>В!I65</f>
        <v>город28</v>
      </c>
      <c r="E70" s="191" t="str">
        <f>В!H65</f>
        <v>дата28</v>
      </c>
      <c r="H70" s="279"/>
      <c r="I70" s="1084"/>
      <c r="J70" s="1206"/>
      <c r="K70" s="105"/>
      <c r="L70" s="105"/>
      <c r="M70" s="139"/>
      <c r="N70" s="207"/>
      <c r="O70" s="211"/>
      <c r="P70" s="274"/>
      <c r="Q70" s="291"/>
      <c r="R70" s="201"/>
      <c r="S70" s="1119">
        <v>0</v>
      </c>
      <c r="T70" s="887" t="str">
        <f>IF(S70&gt;0,INDEX(В!$D$11:$D$120,S70+(S70-1),1)," ")</f>
        <v xml:space="preserve"> </v>
      </c>
      <c r="U70" s="105"/>
      <c r="Z70" s="274"/>
    </row>
    <row r="71" spans="1:29" ht="29.1" customHeight="1" thickTop="1">
      <c r="B71" s="1000" t="s">
        <v>232</v>
      </c>
      <c r="C71" s="1047">
        <v>29</v>
      </c>
      <c r="D71" s="263" t="str">
        <f>В!D67</f>
        <v>ФИО29</v>
      </c>
      <c r="E71" s="131" t="str">
        <f>В!G67</f>
        <v>р29</v>
      </c>
      <c r="H71" s="196"/>
      <c r="I71" s="1047">
        <v>29</v>
      </c>
      <c r="J71" s="1202" t="str">
        <f t="shared" ref="J71" si="23">D71</f>
        <v>ФИО29</v>
      </c>
      <c r="L71" s="105"/>
      <c r="M71" s="250"/>
      <c r="N71" s="207"/>
      <c r="O71" s="118"/>
      <c r="P71" s="274"/>
      <c r="Q71" s="105"/>
      <c r="R71" s="201"/>
      <c r="S71" s="1119"/>
      <c r="T71" s="887"/>
      <c r="U71" s="273"/>
      <c r="Z71" s="274"/>
    </row>
    <row r="72" spans="1:29" ht="29.1" customHeight="1" thickBot="1">
      <c r="B72" s="966"/>
      <c r="C72" s="1084"/>
      <c r="D72" s="295" t="str">
        <f>В!I67</f>
        <v>город29</v>
      </c>
      <c r="E72" s="191" t="str">
        <f>В!H67</f>
        <v>дата29</v>
      </c>
      <c r="H72" s="278"/>
      <c r="I72" s="1048"/>
      <c r="J72" s="1196"/>
      <c r="K72" s="273"/>
      <c r="L72" s="105"/>
      <c r="M72" s="250"/>
      <c r="N72" s="207"/>
      <c r="O72" s="118"/>
      <c r="P72" s="26"/>
      <c r="Q72" s="105"/>
      <c r="R72" s="139"/>
      <c r="S72" s="207"/>
      <c r="T72" s="211"/>
      <c r="U72" s="26"/>
      <c r="W72" s="139"/>
      <c r="X72" s="207"/>
      <c r="Y72" s="211"/>
      <c r="Z72" s="274"/>
    </row>
    <row r="73" spans="1:29" ht="29.1" customHeight="1" thickTop="1">
      <c r="A73" s="452"/>
      <c r="B73" s="196"/>
      <c r="C73" s="1047">
        <v>30</v>
      </c>
      <c r="D73" s="263" t="str">
        <f>В!D69</f>
        <v>ФИО30</v>
      </c>
      <c r="E73" s="131" t="str">
        <f>В!G69</f>
        <v>р30</v>
      </c>
      <c r="H73" s="229"/>
      <c r="I73" s="219"/>
      <c r="J73" s="300"/>
      <c r="K73" s="274"/>
      <c r="L73" s="291"/>
      <c r="M73" s="201"/>
      <c r="N73" s="1119">
        <v>0</v>
      </c>
      <c r="O73" s="887" t="str">
        <f>IF(N73&gt;0,INDEX(В!$D$11:$D$120,N73+(N73-1),1)," ")</f>
        <v xml:space="preserve"> </v>
      </c>
      <c r="P73" s="22"/>
      <c r="Q73" s="105"/>
      <c r="R73" s="250"/>
      <c r="S73" s="207"/>
      <c r="T73" s="118"/>
      <c r="U73" s="26"/>
      <c r="V73" s="34"/>
      <c r="W73" s="201"/>
      <c r="X73" s="1119">
        <v>0</v>
      </c>
      <c r="Y73" s="887" t="str">
        <f>IF(X73&gt;0,INDEX(В!$D$11:$D$120,X73+(X73-1),1)," ")</f>
        <v xml:space="preserve"> </v>
      </c>
      <c r="Z73" s="328"/>
      <c r="AA73" s="105"/>
      <c r="AB73" s="105"/>
      <c r="AC73" s="105"/>
    </row>
    <row r="74" spans="1:29" ht="29.1" customHeight="1">
      <c r="A74" s="452"/>
      <c r="B74" s="184"/>
      <c r="C74" s="1048"/>
      <c r="D74" s="259" t="str">
        <f>В!I69</f>
        <v>город30</v>
      </c>
      <c r="E74" s="190" t="str">
        <f>В!H69</f>
        <v>дата30</v>
      </c>
      <c r="F74" s="25"/>
      <c r="G74" s="22"/>
      <c r="H74" s="201"/>
      <c r="I74" s="1119">
        <v>0</v>
      </c>
      <c r="J74" s="887" t="str">
        <f>IF(I74&gt;0,INDEX(В!$D$11:$D$120,I74+(I74-1),1)," ")</f>
        <v xml:space="preserve"> </v>
      </c>
      <c r="K74" s="287"/>
      <c r="L74" s="105"/>
      <c r="M74" s="201"/>
      <c r="N74" s="1119"/>
      <c r="O74" s="887"/>
      <c r="P74" s="139"/>
      <c r="Q74" s="139"/>
      <c r="R74" s="139"/>
      <c r="S74" s="207"/>
      <c r="T74" s="211"/>
      <c r="U74" s="26"/>
      <c r="W74" s="201"/>
      <c r="X74" s="1119"/>
      <c r="Y74" s="887"/>
    </row>
    <row r="75" spans="1:29" ht="29.1" customHeight="1" thickBot="1">
      <c r="A75" s="452"/>
      <c r="B75" s="197"/>
      <c r="C75" s="1048">
        <v>31</v>
      </c>
      <c r="D75" s="271" t="str">
        <f>В!D71</f>
        <v>ФИО31</v>
      </c>
      <c r="E75" s="115" t="str">
        <f>В!G71</f>
        <v>р31</v>
      </c>
      <c r="F75" s="22"/>
      <c r="H75" s="513"/>
      <c r="I75" s="1207"/>
      <c r="J75" s="1259"/>
      <c r="L75" s="105"/>
      <c r="M75" s="139"/>
      <c r="N75" s="207"/>
      <c r="O75" s="211"/>
      <c r="S75" s="207"/>
      <c r="T75" s="211"/>
      <c r="U75" s="274"/>
      <c r="V75" s="105"/>
      <c r="W75" s="105"/>
      <c r="X75" s="105"/>
      <c r="Y75" s="105"/>
      <c r="Z75" s="105"/>
      <c r="AA75" s="105"/>
      <c r="AB75" s="105"/>
      <c r="AC75" s="105"/>
    </row>
    <row r="76" spans="1:29" ht="29.1" customHeight="1" thickTop="1" thickBot="1">
      <c r="A76" s="452"/>
      <c r="B76" s="198"/>
      <c r="C76" s="1084"/>
      <c r="D76" s="295" t="str">
        <f>В!I71</f>
        <v>город31</v>
      </c>
      <c r="E76" s="191" t="str">
        <f>В!H71</f>
        <v>дата31</v>
      </c>
      <c r="H76" s="139"/>
      <c r="I76" s="207"/>
      <c r="J76" s="207"/>
      <c r="K76" s="207"/>
      <c r="M76" s="139"/>
      <c r="N76" s="207"/>
      <c r="O76" s="211"/>
      <c r="U76" s="274"/>
    </row>
    <row r="77" spans="1:29" ht="29.1" customHeight="1" thickTop="1">
      <c r="B77" s="1000" t="s">
        <v>232</v>
      </c>
      <c r="C77" s="1047">
        <v>32</v>
      </c>
      <c r="D77" s="263" t="str">
        <f>В!D73</f>
        <v>ФИО32</v>
      </c>
      <c r="E77" s="131" t="str">
        <f>В!G73</f>
        <v>р32</v>
      </c>
      <c r="H77" s="197"/>
      <c r="I77" s="1048">
        <v>32</v>
      </c>
      <c r="J77" s="1200" t="str">
        <f>D77</f>
        <v>ФИО32</v>
      </c>
      <c r="K77" s="105"/>
      <c r="M77" s="139"/>
      <c r="N77" s="207"/>
      <c r="O77" s="211"/>
      <c r="U77" s="274"/>
      <c r="V77" s="105"/>
      <c r="W77" s="105"/>
      <c r="X77" s="105"/>
      <c r="Y77" s="105"/>
      <c r="Z77" s="105"/>
      <c r="AA77" s="105"/>
      <c r="AB77" s="105"/>
      <c r="AC77" s="105"/>
    </row>
    <row r="78" spans="1:29" ht="29.1" customHeight="1" thickBot="1">
      <c r="B78" s="966"/>
      <c r="C78" s="1084"/>
      <c r="D78" s="295" t="str">
        <f>В!I73</f>
        <v>город32</v>
      </c>
      <c r="E78" s="191" t="str">
        <f>В!H73</f>
        <v>дата32</v>
      </c>
      <c r="H78" s="278"/>
      <c r="I78" s="1048"/>
      <c r="J78" s="1200"/>
      <c r="K78" s="25"/>
      <c r="L78" s="22"/>
      <c r="M78" s="201"/>
      <c r="N78" s="1119"/>
      <c r="O78" s="887" t="str">
        <f>IF(N78&gt;0,INDEX(В!$D$11:$D$120,N78+(N78-1),1)," ")</f>
        <v xml:space="preserve"> </v>
      </c>
      <c r="U78" s="274"/>
    </row>
    <row r="79" spans="1:29" ht="29.1" customHeight="1" thickTop="1">
      <c r="B79" s="1000" t="s">
        <v>232</v>
      </c>
      <c r="C79" s="1047">
        <v>33</v>
      </c>
      <c r="D79" s="263" t="str">
        <f>В!D75</f>
        <v>ФИО33</v>
      </c>
      <c r="E79" s="131" t="str">
        <f>В!G75</f>
        <v>р33</v>
      </c>
      <c r="H79" s="197"/>
      <c r="I79" s="1048">
        <v>33</v>
      </c>
      <c r="J79" s="1195" t="str">
        <f>D79</f>
        <v>ФИО33</v>
      </c>
      <c r="K79" s="22"/>
      <c r="M79" s="201"/>
      <c r="N79" s="1119"/>
      <c r="O79" s="887"/>
      <c r="P79" s="285"/>
      <c r="Q79" s="105"/>
      <c r="R79" s="105"/>
      <c r="S79" s="105"/>
      <c r="T79" s="105"/>
      <c r="U79" s="274"/>
      <c r="V79" s="105"/>
      <c r="W79" s="105"/>
      <c r="X79" s="105"/>
      <c r="Y79" s="105"/>
      <c r="Z79" s="105"/>
      <c r="AA79" s="105"/>
      <c r="AB79" s="105"/>
      <c r="AC79" s="105"/>
    </row>
    <row r="80" spans="1:29" ht="29.1" customHeight="1" thickBot="1">
      <c r="B80" s="966"/>
      <c r="C80" s="1084"/>
      <c r="D80" s="295" t="str">
        <f>В!I75</f>
        <v>город33</v>
      </c>
      <c r="E80" s="191" t="str">
        <f>В!H75</f>
        <v>дата33</v>
      </c>
      <c r="H80" s="279"/>
      <c r="I80" s="1084"/>
      <c r="J80" s="1206"/>
      <c r="K80" s="105"/>
      <c r="L80" s="105"/>
      <c r="M80" s="139"/>
      <c r="N80" s="207"/>
      <c r="O80" s="211" t="str">
        <f>IF(N80&gt;0,INDEX(В!$D$11:$D$120,N80+(N80-1),1)," ")</f>
        <v xml:space="preserve"> </v>
      </c>
      <c r="P80" s="274"/>
      <c r="Q80" s="289"/>
      <c r="R80" s="201"/>
      <c r="S80" s="1119">
        <v>0</v>
      </c>
      <c r="T80" s="887" t="str">
        <f>IF(S80&gt;0,INDEX(В!$D$11:$D$120,S80+(S80-1),1)," ")</f>
        <v xml:space="preserve"> </v>
      </c>
      <c r="U80" s="287"/>
    </row>
    <row r="81" spans="2:31" ht="29.1" customHeight="1" thickTop="1">
      <c r="B81" s="1000" t="s">
        <v>232</v>
      </c>
      <c r="C81" s="1047">
        <v>34</v>
      </c>
      <c r="D81" s="263" t="str">
        <f>В!D77</f>
        <v>ФИО34</v>
      </c>
      <c r="E81" s="131" t="str">
        <f>В!G77</f>
        <v>р34</v>
      </c>
      <c r="H81" s="196"/>
      <c r="I81" s="1260">
        <v>34</v>
      </c>
      <c r="J81" s="1202" t="str">
        <f>D81</f>
        <v>ФИО34</v>
      </c>
      <c r="K81" s="105"/>
      <c r="M81" s="139"/>
      <c r="N81" s="207"/>
      <c r="O81" s="211"/>
      <c r="P81" s="274"/>
      <c r="Q81" s="105"/>
      <c r="R81" s="201"/>
      <c r="S81" s="1119"/>
      <c r="T81" s="887"/>
      <c r="U81" s="105"/>
      <c r="V81" s="105"/>
      <c r="W81" s="105"/>
      <c r="X81" s="105"/>
      <c r="Y81" s="105"/>
      <c r="Z81" s="105"/>
      <c r="AA81" s="105"/>
      <c r="AB81" s="105"/>
      <c r="AC81" s="105"/>
    </row>
    <row r="82" spans="2:31" ht="29.1" customHeight="1" thickBot="1">
      <c r="B82" s="966"/>
      <c r="C82" s="1084"/>
      <c r="D82" s="295" t="str">
        <f>В!I77</f>
        <v>город34</v>
      </c>
      <c r="E82" s="191" t="str">
        <f>В!H77</f>
        <v>дата34</v>
      </c>
      <c r="H82" s="278"/>
      <c r="I82" s="1047">
        <v>0</v>
      </c>
      <c r="J82" s="1196" t="str">
        <f>IF(I82&gt;0,INDEX(В!$D$11:$D$120,I82+(I82-1),1)," ")</f>
        <v xml:space="preserve"> </v>
      </c>
      <c r="K82" s="25"/>
      <c r="L82" s="22"/>
      <c r="M82" s="201"/>
      <c r="N82" s="1119"/>
      <c r="O82" s="887" t="str">
        <f>IF(N82&gt;0,INDEX(В!$D$11:$D$120,N82+(N82-1),1)," ")</f>
        <v xml:space="preserve"> </v>
      </c>
      <c r="P82" s="22"/>
    </row>
    <row r="83" spans="2:31" ht="29.1" customHeight="1" thickTop="1">
      <c r="B83" s="1000" t="s">
        <v>232</v>
      </c>
      <c r="C83" s="1047">
        <v>35</v>
      </c>
      <c r="D83" s="263" t="str">
        <f>В!D79</f>
        <v>ФИО35</v>
      </c>
      <c r="E83" s="131" t="str">
        <f>В!G79</f>
        <v>р35</v>
      </c>
      <c r="H83" s="197"/>
      <c r="I83" s="1048">
        <v>35</v>
      </c>
      <c r="J83" s="1195" t="str">
        <f>D83</f>
        <v>ФИО35</v>
      </c>
      <c r="K83" s="22"/>
      <c r="M83" s="201"/>
      <c r="N83" s="1119"/>
      <c r="O83" s="887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</row>
    <row r="84" spans="2:31" ht="29.1" customHeight="1" thickBot="1">
      <c r="B84" s="966"/>
      <c r="C84" s="1084"/>
      <c r="D84" s="295" t="str">
        <f>В!I79</f>
        <v>город35</v>
      </c>
      <c r="E84" s="191" t="str">
        <f>В!H79</f>
        <v>дата35</v>
      </c>
      <c r="H84" s="279"/>
      <c r="I84" s="1084"/>
      <c r="J84" s="1206"/>
      <c r="K84" s="105"/>
      <c r="L84" s="105"/>
      <c r="M84" s="139"/>
      <c r="N84" s="207"/>
      <c r="O84" s="211"/>
    </row>
    <row r="85" spans="2:31" ht="30" customHeight="1" thickTop="1">
      <c r="B85" s="133"/>
      <c r="C85" s="302"/>
      <c r="D85" s="303"/>
      <c r="E85" s="268"/>
      <c r="H85" s="20"/>
      <c r="I85" s="20"/>
      <c r="J85" s="20"/>
    </row>
    <row r="86" spans="2:31" ht="30" customHeight="1">
      <c r="B86" s="133"/>
      <c r="C86" s="302"/>
      <c r="D86" s="303"/>
      <c r="E86" s="268"/>
      <c r="H86" s="20"/>
      <c r="I86" s="20"/>
      <c r="J86" s="20"/>
    </row>
    <row r="87" spans="2:31" ht="30" customHeight="1" thickBot="1">
      <c r="B87" s="133"/>
      <c r="C87" s="302"/>
      <c r="D87" s="303"/>
      <c r="E87" s="268"/>
      <c r="H87" s="20"/>
      <c r="I87" s="20"/>
      <c r="J87" s="20"/>
    </row>
    <row r="88" spans="2:31" ht="24" customHeight="1">
      <c r="B88" s="27"/>
      <c r="C88" s="55"/>
      <c r="D88" s="56"/>
      <c r="E88" s="57"/>
      <c r="F88" s="312"/>
      <c r="G88" s="40"/>
      <c r="H88" s="61"/>
      <c r="I88" s="61"/>
      <c r="J88" s="61"/>
      <c r="K88" s="40"/>
      <c r="L88" s="40"/>
      <c r="M88" s="61"/>
      <c r="N88" s="61"/>
      <c r="O88" s="61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1"/>
    </row>
    <row r="89" spans="2:31" ht="24" customHeight="1">
      <c r="B89" s="27"/>
      <c r="C89" s="55"/>
      <c r="D89" s="56"/>
      <c r="E89" s="57"/>
      <c r="F89" s="43"/>
      <c r="H89" s="109" t="s">
        <v>230</v>
      </c>
      <c r="I89" s="105"/>
      <c r="J89" s="105"/>
      <c r="K89" s="109"/>
      <c r="L89" s="109"/>
      <c r="M89" s="109" t="s">
        <v>222</v>
      </c>
      <c r="N89" s="109"/>
      <c r="O89" s="109"/>
      <c r="P89" s="105"/>
      <c r="Q89" s="105"/>
      <c r="R89" s="109" t="s">
        <v>223</v>
      </c>
      <c r="S89" s="105"/>
      <c r="T89" s="105"/>
      <c r="U89" s="105"/>
      <c r="V89" s="105"/>
      <c r="W89" s="900" t="s">
        <v>216</v>
      </c>
      <c r="X89" s="900"/>
      <c r="Y89" s="900"/>
      <c r="AE89" s="42"/>
    </row>
    <row r="90" spans="2:31" ht="24" customHeight="1">
      <c r="B90" s="27"/>
      <c r="C90" s="55"/>
      <c r="D90" s="91"/>
      <c r="E90" s="91"/>
      <c r="F90" s="43"/>
      <c r="AE90" s="42"/>
    </row>
    <row r="91" spans="2:31" ht="30" customHeight="1">
      <c r="B91" s="27"/>
      <c r="C91" s="55"/>
      <c r="D91" s="56"/>
      <c r="E91" s="57"/>
      <c r="F91" s="43"/>
      <c r="H91" s="324"/>
      <c r="I91" s="326"/>
      <c r="J91" s="211"/>
      <c r="K91" s="323"/>
      <c r="L91" s="323"/>
      <c r="M91" s="20"/>
      <c r="N91" s="20"/>
      <c r="O91" s="20"/>
      <c r="AB91" s="227"/>
      <c r="AC91" s="227"/>
      <c r="AD91" s="227"/>
      <c r="AE91" s="314"/>
    </row>
    <row r="92" spans="2:31" ht="30" customHeight="1">
      <c r="B92" s="36"/>
      <c r="C92" s="69"/>
      <c r="D92" s="37"/>
      <c r="E92" s="100"/>
      <c r="F92" s="43"/>
      <c r="H92" s="325"/>
      <c r="I92" s="326"/>
      <c r="J92" s="211"/>
      <c r="K92" s="323"/>
      <c r="L92" s="323"/>
      <c r="M92" s="197"/>
      <c r="N92" s="1119">
        <v>0</v>
      </c>
      <c r="O92" s="887" t="str">
        <f>IF(N92&gt;0,INDEX(В!$D$11:$D$120,N92+(N92-1),1)," ")</f>
        <v xml:space="preserve"> </v>
      </c>
      <c r="U92" s="22"/>
      <c r="V92" s="1190" t="s">
        <v>214</v>
      </c>
      <c r="W92" s="1190"/>
      <c r="X92" s="1190"/>
      <c r="Y92" s="1190"/>
      <c r="Z92" s="1190"/>
      <c r="AA92" s="1190"/>
      <c r="AB92" s="227"/>
      <c r="AC92" s="227"/>
      <c r="AD92" s="227"/>
      <c r="AE92" s="314"/>
    </row>
    <row r="93" spans="2:31" ht="30" customHeight="1">
      <c r="B93" s="27"/>
      <c r="C93" s="69"/>
      <c r="D93" s="37"/>
      <c r="E93" s="49"/>
      <c r="F93" s="43"/>
      <c r="H93" s="324"/>
      <c r="I93" s="326"/>
      <c r="J93" s="211"/>
      <c r="K93" s="323"/>
      <c r="L93" s="323"/>
      <c r="M93" s="184"/>
      <c r="N93" s="1119"/>
      <c r="O93" s="887"/>
      <c r="P93" s="35"/>
      <c r="Q93" s="34"/>
      <c r="R93" s="197"/>
      <c r="S93" s="1119">
        <v>0</v>
      </c>
      <c r="T93" s="887" t="str">
        <f>IF(S93&gt;0,INDEX(В!$D$11:$D$120,S93+(S93-1),1)," ")</f>
        <v xml:space="preserve"> </v>
      </c>
      <c r="AB93" s="309"/>
      <c r="AC93" s="309"/>
      <c r="AD93" s="307"/>
      <c r="AE93" s="308"/>
    </row>
    <row r="94" spans="2:31" ht="30" customHeight="1" thickBot="1">
      <c r="B94" s="36"/>
      <c r="C94" s="69"/>
      <c r="D94" s="37"/>
      <c r="F94" s="43"/>
      <c r="H94" s="324"/>
      <c r="I94" s="326"/>
      <c r="J94" s="211"/>
      <c r="K94" s="323"/>
      <c r="L94" s="323"/>
      <c r="M94" s="197"/>
      <c r="N94" s="1119">
        <v>0</v>
      </c>
      <c r="O94" s="887" t="str">
        <f>IF(N94&gt;0,INDEX(В!$D$11:$D$120,N94+(N94-1),1)," ")</f>
        <v xml:space="preserve"> </v>
      </c>
      <c r="P94" s="34"/>
      <c r="R94" s="184"/>
      <c r="S94" s="1119"/>
      <c r="T94" s="887"/>
      <c r="U94" s="35"/>
      <c r="V94" s="34"/>
      <c r="W94" s="197"/>
      <c r="X94" s="1119">
        <v>0</v>
      </c>
      <c r="Y94" s="887" t="str">
        <f>IF(X94&gt;0,INDEX(В!$D$11:$D$120,X94+(X94-1),1)," ")</f>
        <v xml:space="preserve"> </v>
      </c>
      <c r="AB94" s="309"/>
      <c r="AC94" s="929" t="s">
        <v>205</v>
      </c>
      <c r="AD94" s="929"/>
      <c r="AE94" s="308"/>
    </row>
    <row r="95" spans="2:31" ht="30" customHeight="1">
      <c r="B95" s="27"/>
      <c r="C95" s="69"/>
      <c r="D95" s="37"/>
      <c r="F95" s="43"/>
      <c r="M95" s="197"/>
      <c r="N95" s="1119"/>
      <c r="O95" s="887"/>
      <c r="R95" s="197"/>
      <c r="S95" s="1119">
        <v>0</v>
      </c>
      <c r="T95" s="887" t="str">
        <f>IF(S95&gt;0,INDEX(В!$D$11:$D$120,S95+(S95-1),1)," ")</f>
        <v xml:space="preserve"> </v>
      </c>
      <c r="U95" s="34"/>
      <c r="W95" s="184"/>
      <c r="X95" s="1119"/>
      <c r="Y95" s="887"/>
      <c r="Z95" s="35"/>
      <c r="AA95" s="1"/>
      <c r="AB95" s="311"/>
      <c r="AC95" s="1175">
        <v>0</v>
      </c>
      <c r="AD95" s="1173" t="str">
        <f>IF(AC95&gt;0,INDEX(В!$D$11:$D$120,AC95+(AC95-1),1)," ")</f>
        <v xml:space="preserve"> </v>
      </c>
      <c r="AE95" s="308"/>
    </row>
    <row r="96" spans="2:31" ht="30" customHeight="1" thickBot="1">
      <c r="B96" s="27"/>
      <c r="C96" s="69"/>
      <c r="D96" s="37"/>
      <c r="F96" s="43"/>
      <c r="M96" s="229"/>
      <c r="N96" s="29"/>
      <c r="O96" s="211"/>
      <c r="R96" s="197"/>
      <c r="S96" s="1119"/>
      <c r="T96" s="887"/>
      <c r="W96" s="197"/>
      <c r="X96" s="1119">
        <v>0</v>
      </c>
      <c r="Y96" s="887" t="str">
        <f>IF(X96&gt;0,INDEX(В!$D$11:$D$120,X96+(X96-1),1)," ")</f>
        <v xml:space="preserve"> </v>
      </c>
      <c r="Z96" s="22"/>
      <c r="AB96" s="309"/>
      <c r="AC96" s="1176"/>
      <c r="AD96" s="1174"/>
      <c r="AE96" s="308"/>
    </row>
    <row r="97" spans="2:31" ht="30" customHeight="1">
      <c r="D97" s="3"/>
      <c r="F97" s="43"/>
      <c r="M97" s="83"/>
      <c r="O97" s="164"/>
      <c r="R97" s="229"/>
      <c r="S97" s="29"/>
      <c r="T97" s="211"/>
      <c r="W97" s="184"/>
      <c r="X97" s="1119"/>
      <c r="Y97" s="887"/>
      <c r="AB97" s="309"/>
      <c r="AE97" s="308"/>
    </row>
    <row r="98" spans="2:31" ht="30" customHeight="1">
      <c r="D98" s="3"/>
      <c r="F98" s="43"/>
      <c r="H98" s="197"/>
      <c r="I98" s="1119">
        <v>0</v>
      </c>
      <c r="J98" s="887" t="str">
        <f>IF(I98&gt;0,INDEX(В!$D$11:$D$120,I98+(I98-1),1)," ")</f>
        <v xml:space="preserve"> </v>
      </c>
      <c r="M98" s="83"/>
      <c r="N98" s="100"/>
      <c r="O98" s="164"/>
      <c r="R98" s="83"/>
      <c r="T98" s="164"/>
      <c r="AB98" s="309"/>
      <c r="AE98" s="308"/>
    </row>
    <row r="99" spans="2:31" ht="30" customHeight="1">
      <c r="B99" s="229"/>
      <c r="C99" s="219"/>
      <c r="D99" s="211"/>
      <c r="E99" s="100"/>
      <c r="F99" s="43"/>
      <c r="H99" s="184"/>
      <c r="I99" s="1119"/>
      <c r="J99" s="887"/>
      <c r="K99" s="35"/>
      <c r="L99" s="34"/>
      <c r="M99" s="197"/>
      <c r="N99" s="1119">
        <v>0</v>
      </c>
      <c r="O99" s="887" t="str">
        <f>IF(N99&gt;0,INDEX(В!$D$11:$D$120,N99+(N99-1),1)," ")</f>
        <v xml:space="preserve"> </v>
      </c>
      <c r="R99" s="83"/>
      <c r="S99" s="100"/>
      <c r="T99" s="164"/>
      <c r="U99" s="22"/>
      <c r="V99" s="1190" t="s">
        <v>215</v>
      </c>
      <c r="W99" s="1190"/>
      <c r="X99" s="1190"/>
      <c r="Y99" s="1190"/>
      <c r="Z99" s="1190"/>
      <c r="AA99" s="1190"/>
      <c r="AB99" s="309"/>
      <c r="AE99" s="308"/>
    </row>
    <row r="100" spans="2:31" ht="30" customHeight="1">
      <c r="B100" s="133"/>
      <c r="C100" s="219"/>
      <c r="D100" s="211"/>
      <c r="E100" s="49"/>
      <c r="F100" s="43"/>
      <c r="H100" s="197"/>
      <c r="I100" s="1119">
        <v>0</v>
      </c>
      <c r="J100" s="887" t="str">
        <f>IF(I100&gt;0,INDEX(В!$D$11:$D$120,I100+(I100-1),1)," ")</f>
        <v xml:space="preserve"> </v>
      </c>
      <c r="K100" s="34"/>
      <c r="M100" s="184"/>
      <c r="N100" s="1119"/>
      <c r="O100" s="887"/>
      <c r="P100" s="35"/>
      <c r="Q100" s="34"/>
      <c r="R100" s="197"/>
      <c r="S100" s="1119">
        <v>0</v>
      </c>
      <c r="T100" s="887" t="str">
        <f>IF(S100&gt;0,INDEX(В!$D$11:$D$120,S100+(S100-1),1)," ")</f>
        <v xml:space="preserve"> </v>
      </c>
      <c r="AB100" s="309"/>
      <c r="AE100" s="308"/>
    </row>
    <row r="101" spans="2:31" ht="30" customHeight="1" thickBot="1">
      <c r="B101" s="229"/>
      <c r="C101" s="219"/>
      <c r="D101" s="211"/>
      <c r="F101" s="43"/>
      <c r="H101" s="197"/>
      <c r="I101" s="1119"/>
      <c r="J101" s="887"/>
      <c r="M101" s="197"/>
      <c r="N101" s="1119">
        <v>0</v>
      </c>
      <c r="O101" s="887" t="str">
        <f>IF(N101&gt;0,INDEX(В!$D$11:$D$120,N101+(N101-1),1)," ")</f>
        <v xml:space="preserve"> </v>
      </c>
      <c r="P101" s="34"/>
      <c r="R101" s="184"/>
      <c r="S101" s="1119"/>
      <c r="T101" s="887"/>
      <c r="U101" s="35"/>
      <c r="V101" s="21"/>
      <c r="W101" s="197"/>
      <c r="X101" s="1119">
        <v>0</v>
      </c>
      <c r="Y101" s="887" t="str">
        <f>IF(X101&gt;0,INDEX(В!$D$11:$D$120,X101+(X101-1),1)," ")</f>
        <v xml:space="preserve"> </v>
      </c>
      <c r="AB101" s="309"/>
      <c r="AC101" s="929" t="s">
        <v>205</v>
      </c>
      <c r="AD101" s="929"/>
      <c r="AE101" s="308"/>
    </row>
    <row r="102" spans="2:31" ht="30" customHeight="1">
      <c r="B102" s="133"/>
      <c r="C102" s="219"/>
      <c r="D102" s="211"/>
      <c r="F102" s="43"/>
      <c r="M102" s="184"/>
      <c r="N102" s="1119"/>
      <c r="O102" s="887"/>
      <c r="R102" s="197"/>
      <c r="S102" s="1119">
        <v>0</v>
      </c>
      <c r="T102" s="887" t="str">
        <f>IF(S102&gt;0,INDEX(В!$D$11:$D$120,S102+(S102-1),1)," ")</f>
        <v xml:space="preserve"> </v>
      </c>
      <c r="U102" s="34"/>
      <c r="W102" s="184"/>
      <c r="X102" s="1119"/>
      <c r="Y102" s="887"/>
      <c r="Z102" s="35"/>
      <c r="AA102" s="1"/>
      <c r="AB102" s="311"/>
      <c r="AC102" s="1175">
        <v>0</v>
      </c>
      <c r="AD102" s="1173" t="str">
        <f>IF(AC102&gt;0,INDEX(В!$D$11:$D$120,AC102+(AC102-1),1)," ")</f>
        <v xml:space="preserve"> </v>
      </c>
      <c r="AE102" s="308"/>
    </row>
    <row r="103" spans="2:31" ht="30" customHeight="1" thickBot="1">
      <c r="B103" s="27"/>
      <c r="C103" s="69"/>
      <c r="D103" s="37"/>
      <c r="F103" s="43"/>
      <c r="M103" s="133"/>
      <c r="N103" s="207"/>
      <c r="O103" s="211"/>
      <c r="R103" s="184"/>
      <c r="S103" s="1119"/>
      <c r="T103" s="887"/>
      <c r="W103" s="197"/>
      <c r="X103" s="1119">
        <v>0</v>
      </c>
      <c r="Y103" s="887" t="str">
        <f>IF(X103&gt;0,INDEX(В!$D$11:$D$120,X103+(X103-1),1)," ")</f>
        <v xml:space="preserve"> </v>
      </c>
      <c r="Z103" s="22"/>
      <c r="AB103" s="309"/>
      <c r="AC103" s="1176"/>
      <c r="AD103" s="1174"/>
      <c r="AE103" s="316"/>
    </row>
    <row r="104" spans="2:31" ht="30" customHeight="1">
      <c r="F104" s="43"/>
      <c r="M104" s="27"/>
      <c r="N104" s="29"/>
      <c r="O104" s="37"/>
      <c r="W104" s="184"/>
      <c r="X104" s="1119"/>
      <c r="Y104" s="887"/>
      <c r="AB104" s="309"/>
      <c r="AC104" s="309"/>
      <c r="AD104" s="310"/>
      <c r="AE104" s="316"/>
    </row>
    <row r="105" spans="2:31" ht="30" customHeight="1" thickBot="1">
      <c r="F105" s="44"/>
      <c r="G105" s="45"/>
      <c r="H105" s="45"/>
      <c r="I105" s="45"/>
      <c r="J105" s="45"/>
      <c r="K105" s="45"/>
      <c r="L105" s="45"/>
      <c r="M105" s="63"/>
      <c r="N105" s="64"/>
      <c r="O105" s="6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6"/>
    </row>
    <row r="106" spans="2:31" ht="30" customHeight="1">
      <c r="H106" s="36"/>
      <c r="I106" s="29"/>
      <c r="J106" s="37"/>
    </row>
    <row r="107" spans="2:31" ht="30" customHeight="1" thickBot="1">
      <c r="H107" s="36"/>
      <c r="I107" s="29"/>
      <c r="J107" s="37"/>
    </row>
    <row r="108" spans="2:31" ht="27.95" customHeight="1">
      <c r="B108" s="1241" t="s">
        <v>33</v>
      </c>
      <c r="C108" s="1242"/>
      <c r="D108" s="1241" t="s">
        <v>25</v>
      </c>
      <c r="E108" s="1245"/>
      <c r="F108" s="1245"/>
      <c r="G108" s="1242"/>
      <c r="H108" s="36"/>
      <c r="I108" s="29"/>
      <c r="J108" s="37"/>
    </row>
    <row r="109" spans="2:31" ht="27.95" customHeight="1" thickBot="1">
      <c r="B109" s="1243"/>
      <c r="C109" s="1244"/>
      <c r="D109" s="1243"/>
      <c r="E109" s="1246"/>
      <c r="F109" s="1246"/>
      <c r="G109" s="1244"/>
      <c r="H109" s="36"/>
      <c r="I109" s="29"/>
      <c r="J109" s="37"/>
    </row>
    <row r="110" spans="2:31" ht="27.95" customHeight="1">
      <c r="B110" s="1247">
        <v>1</v>
      </c>
      <c r="C110" s="1248"/>
      <c r="D110" s="1250" t="str">
        <f>AD46</f>
        <v xml:space="preserve"> </v>
      </c>
      <c r="E110" s="1250"/>
      <c r="F110" s="1250"/>
      <c r="G110" s="1251"/>
      <c r="H110" s="36"/>
      <c r="I110" s="29"/>
      <c r="J110" s="37"/>
    </row>
    <row r="111" spans="2:31" ht="27.95" customHeight="1">
      <c r="B111" s="1249"/>
      <c r="C111" s="1066"/>
      <c r="D111" s="703"/>
      <c r="E111" s="703"/>
      <c r="F111" s="703"/>
      <c r="G111" s="1059"/>
      <c r="H111" s="36"/>
      <c r="I111" s="29"/>
      <c r="J111" s="37"/>
    </row>
    <row r="112" spans="2:31" ht="27.95" customHeight="1">
      <c r="B112" s="1249">
        <v>2</v>
      </c>
      <c r="C112" s="1066"/>
      <c r="D112" s="703"/>
      <c r="E112" s="703"/>
      <c r="F112" s="703"/>
      <c r="G112" s="1059"/>
      <c r="H112" s="36"/>
      <c r="I112" s="29"/>
      <c r="J112" s="37"/>
    </row>
    <row r="113" spans="2:28" ht="27.95" customHeight="1">
      <c r="B113" s="1249"/>
      <c r="C113" s="1066"/>
      <c r="D113" s="703"/>
      <c r="E113" s="703"/>
      <c r="F113" s="703"/>
      <c r="G113" s="1059"/>
      <c r="H113" s="36"/>
      <c r="I113" s="29"/>
      <c r="J113" s="37"/>
    </row>
    <row r="114" spans="2:28" ht="27.95" customHeight="1">
      <c r="B114" s="1249">
        <v>3</v>
      </c>
      <c r="C114" s="1066"/>
      <c r="D114" s="703" t="str">
        <f>AD95</f>
        <v xml:space="preserve"> </v>
      </c>
      <c r="E114" s="703"/>
      <c r="F114" s="703"/>
      <c r="G114" s="1059"/>
      <c r="H114" s="36"/>
      <c r="I114" s="29"/>
      <c r="J114" s="37"/>
    </row>
    <row r="115" spans="2:28" ht="27.95" customHeight="1">
      <c r="B115" s="1249"/>
      <c r="C115" s="1066"/>
      <c r="D115" s="703"/>
      <c r="E115" s="703"/>
      <c r="F115" s="703"/>
      <c r="G115" s="1059"/>
      <c r="H115" s="36"/>
      <c r="I115" s="29"/>
      <c r="J115" s="37"/>
    </row>
    <row r="116" spans="2:28" ht="27.95" customHeight="1">
      <c r="B116" s="1249">
        <v>3</v>
      </c>
      <c r="C116" s="1066"/>
      <c r="D116" s="703" t="str">
        <f>AD102</f>
        <v xml:space="preserve"> </v>
      </c>
      <c r="E116" s="703"/>
      <c r="F116" s="703"/>
      <c r="G116" s="1059"/>
      <c r="H116" s="36"/>
      <c r="I116" s="29"/>
      <c r="J116" s="37"/>
    </row>
    <row r="117" spans="2:28" ht="27.95" customHeight="1">
      <c r="B117" s="1249"/>
      <c r="C117" s="1066"/>
      <c r="D117" s="703"/>
      <c r="E117" s="703"/>
      <c r="F117" s="703"/>
      <c r="G117" s="1059"/>
      <c r="H117" s="36"/>
      <c r="I117" s="29"/>
      <c r="J117" s="37"/>
    </row>
    <row r="118" spans="2:28" ht="27.95" customHeight="1">
      <c r="B118" s="1249">
        <v>5</v>
      </c>
      <c r="C118" s="1066"/>
      <c r="D118" s="703"/>
      <c r="E118" s="703"/>
      <c r="F118" s="703"/>
      <c r="G118" s="1059"/>
      <c r="H118" s="36"/>
      <c r="I118" s="29"/>
      <c r="J118" s="37"/>
    </row>
    <row r="119" spans="2:28" ht="27.95" customHeight="1">
      <c r="B119" s="1249"/>
      <c r="C119" s="1066"/>
      <c r="D119" s="703"/>
      <c r="E119" s="703"/>
      <c r="F119" s="703"/>
      <c r="G119" s="1059"/>
      <c r="H119" s="36"/>
      <c r="I119" s="29"/>
      <c r="J119" s="37"/>
    </row>
    <row r="120" spans="2:28" ht="27.95" customHeight="1">
      <c r="B120" s="1249">
        <v>5</v>
      </c>
      <c r="C120" s="1066"/>
      <c r="D120" s="703"/>
      <c r="E120" s="703"/>
      <c r="F120" s="703"/>
      <c r="G120" s="1059"/>
      <c r="H120" s="36"/>
      <c r="I120" s="29"/>
      <c r="J120" s="37"/>
    </row>
    <row r="121" spans="2:28" ht="27.95" customHeight="1" thickBot="1">
      <c r="B121" s="1252"/>
      <c r="C121" s="1253"/>
      <c r="D121" s="1062"/>
      <c r="E121" s="1062"/>
      <c r="F121" s="1062"/>
      <c r="G121" s="1063"/>
      <c r="H121" s="36"/>
      <c r="I121" s="29"/>
      <c r="J121" s="37"/>
    </row>
    <row r="122" spans="2:28" ht="27.95" customHeight="1">
      <c r="B122" s="317"/>
      <c r="C122" s="317"/>
      <c r="D122" s="318"/>
      <c r="E122" s="318"/>
      <c r="F122" s="318"/>
      <c r="G122" s="318"/>
      <c r="H122" s="36"/>
      <c r="I122" s="29"/>
      <c r="J122" s="37"/>
    </row>
    <row r="123" spans="2:28" ht="30" customHeight="1">
      <c r="H123" s="36"/>
      <c r="I123" s="29"/>
      <c r="J123" s="37"/>
    </row>
    <row r="124" spans="2:28" ht="30" customHeight="1">
      <c r="H124" s="36"/>
      <c r="I124" s="29"/>
      <c r="K124" s="103" t="str">
        <f>В!A120</f>
        <v xml:space="preserve">Главный судья соревнований, </v>
      </c>
      <c r="N124" s="103"/>
      <c r="O124" s="103"/>
      <c r="P124" s="103"/>
      <c r="Q124" s="103"/>
      <c r="R124" s="103"/>
      <c r="S124" s="103"/>
      <c r="T124" s="104"/>
      <c r="U124" s="104"/>
      <c r="V124" s="1"/>
      <c r="W124" s="104"/>
      <c r="X124" s="104"/>
      <c r="Y124" s="104"/>
      <c r="Z124" s="103" t="str">
        <f>В!G120</f>
        <v>Ярулин ДФ</v>
      </c>
      <c r="AA124" s="103"/>
      <c r="AB124" s="103"/>
    </row>
    <row r="125" spans="2:28" ht="30" customHeight="1">
      <c r="H125" s="36"/>
      <c r="I125" s="29"/>
      <c r="K125" s="103" t="str">
        <f>В!A121</f>
        <v>ССВК</v>
      </c>
      <c r="N125" s="103"/>
      <c r="O125" s="103"/>
      <c r="P125" s="103"/>
      <c r="Q125" s="103"/>
      <c r="R125" s="103"/>
      <c r="S125" s="103"/>
      <c r="T125" s="103"/>
      <c r="U125" s="103"/>
      <c r="W125" s="103"/>
      <c r="X125" s="103"/>
      <c r="Y125" s="103"/>
      <c r="Z125" s="103" t="str">
        <f>В!G121</f>
        <v>г.Новосибирск</v>
      </c>
      <c r="AA125" s="103"/>
      <c r="AB125" s="103"/>
    </row>
    <row r="126" spans="2:28" ht="30" customHeight="1">
      <c r="H126" s="36"/>
      <c r="I126" s="29"/>
      <c r="K126" s="103"/>
      <c r="N126" s="103"/>
      <c r="O126" s="103"/>
      <c r="P126" s="103"/>
      <c r="Q126" s="103"/>
      <c r="R126" s="103"/>
      <c r="S126" s="103"/>
      <c r="T126" s="103"/>
      <c r="U126" s="103"/>
      <c r="W126" s="103"/>
      <c r="X126" s="103"/>
      <c r="Y126" s="103"/>
      <c r="Z126" s="103"/>
      <c r="AA126" s="103"/>
      <c r="AB126" s="103"/>
    </row>
    <row r="127" spans="2:28" ht="30" customHeight="1">
      <c r="H127" s="36"/>
      <c r="I127" s="29"/>
      <c r="K127" s="103" t="str">
        <f>В!A123</f>
        <v>Главный секретарь соревнований,</v>
      </c>
      <c r="N127" s="103"/>
      <c r="O127" s="103"/>
      <c r="P127" s="103"/>
      <c r="Q127" s="103"/>
      <c r="R127" s="103"/>
      <c r="S127" s="103"/>
      <c r="T127" s="104"/>
      <c r="U127" s="104"/>
      <c r="V127" s="1"/>
      <c r="W127" s="104"/>
      <c r="X127" s="104"/>
      <c r="Y127" s="104"/>
      <c r="Z127" s="103" t="str">
        <f>В!G123</f>
        <v>Колокольцова ЕВ</v>
      </c>
      <c r="AA127" s="103"/>
      <c r="AB127" s="103"/>
    </row>
    <row r="128" spans="2:28" ht="30" customHeight="1">
      <c r="K128" s="103" t="str">
        <f>В!A124</f>
        <v>ССВК</v>
      </c>
      <c r="N128" s="103"/>
      <c r="O128" s="103"/>
      <c r="P128" s="103"/>
      <c r="Q128" s="103"/>
      <c r="R128" s="103"/>
      <c r="S128" s="103"/>
      <c r="T128" s="103"/>
      <c r="U128" s="103"/>
      <c r="W128" s="103"/>
      <c r="X128" s="103"/>
      <c r="Y128" s="103"/>
      <c r="Z128" s="103" t="str">
        <f>В!G124</f>
        <v>г.Кемерово</v>
      </c>
      <c r="AA128" s="103"/>
      <c r="AB128" s="103"/>
    </row>
    <row r="129" ht="30" customHeight="1"/>
  </sheetData>
  <mergeCells count="257">
    <mergeCell ref="O78:O79"/>
    <mergeCell ref="I79:I80"/>
    <mergeCell ref="J79:J80"/>
    <mergeCell ref="I55:I56"/>
    <mergeCell ref="J55:J56"/>
    <mergeCell ref="S52:S53"/>
    <mergeCell ref="S36:S37"/>
    <mergeCell ref="S26:S27"/>
    <mergeCell ref="C67:C68"/>
    <mergeCell ref="I67:I68"/>
    <mergeCell ref="J67:J68"/>
    <mergeCell ref="N68:N69"/>
    <mergeCell ref="O68:O69"/>
    <mergeCell ref="N25:N26"/>
    <mergeCell ref="O25:O26"/>
    <mergeCell ref="N30:N31"/>
    <mergeCell ref="O30:O31"/>
    <mergeCell ref="C57:C58"/>
    <mergeCell ref="C59:C60"/>
    <mergeCell ref="N60:N61"/>
    <mergeCell ref="O60:O61"/>
    <mergeCell ref="I58:I59"/>
    <mergeCell ref="J58:J59"/>
    <mergeCell ref="C53:C54"/>
    <mergeCell ref="B55:B56"/>
    <mergeCell ref="B61:B62"/>
    <mergeCell ref="B63:B64"/>
    <mergeCell ref="B65:B66"/>
    <mergeCell ref="B67:B68"/>
    <mergeCell ref="B69:B70"/>
    <mergeCell ref="B71:B72"/>
    <mergeCell ref="B77:B78"/>
    <mergeCell ref="B79:B80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15:B16"/>
    <mergeCell ref="B17:B18"/>
    <mergeCell ref="B19:B20"/>
    <mergeCell ref="B21:B22"/>
    <mergeCell ref="B27:B28"/>
    <mergeCell ref="B29:B30"/>
    <mergeCell ref="B31:B32"/>
    <mergeCell ref="B33:B34"/>
    <mergeCell ref="B35:B36"/>
    <mergeCell ref="B120:C121"/>
    <mergeCell ref="D120:G121"/>
    <mergeCell ref="C83:C84"/>
    <mergeCell ref="B114:C115"/>
    <mergeCell ref="D114:G115"/>
    <mergeCell ref="B116:C117"/>
    <mergeCell ref="D116:G117"/>
    <mergeCell ref="B118:C119"/>
    <mergeCell ref="D118:G119"/>
    <mergeCell ref="B108:C109"/>
    <mergeCell ref="D108:G109"/>
    <mergeCell ref="B110:C111"/>
    <mergeCell ref="D110:G111"/>
    <mergeCell ref="B112:C113"/>
    <mergeCell ref="D112:G113"/>
    <mergeCell ref="I98:I99"/>
    <mergeCell ref="J98:J99"/>
    <mergeCell ref="B81:B82"/>
    <mergeCell ref="B83:B84"/>
    <mergeCell ref="N99:N100"/>
    <mergeCell ref="O99:O100"/>
    <mergeCell ref="V99:AA99"/>
    <mergeCell ref="I100:I101"/>
    <mergeCell ref="J100:J101"/>
    <mergeCell ref="S100:S101"/>
    <mergeCell ref="T100:T101"/>
    <mergeCell ref="N101:N102"/>
    <mergeCell ref="O101:O102"/>
    <mergeCell ref="X101:X102"/>
    <mergeCell ref="Y101:Y102"/>
    <mergeCell ref="I81:I82"/>
    <mergeCell ref="J81:J82"/>
    <mergeCell ref="N82:N83"/>
    <mergeCell ref="O82:O83"/>
    <mergeCell ref="I83:I84"/>
    <mergeCell ref="J83:J84"/>
    <mergeCell ref="AC101:AD101"/>
    <mergeCell ref="S102:S103"/>
    <mergeCell ref="T102:T103"/>
    <mergeCell ref="AC102:AC103"/>
    <mergeCell ref="AD102:AD103"/>
    <mergeCell ref="X103:X104"/>
    <mergeCell ref="Y103:Y104"/>
    <mergeCell ref="W89:Y89"/>
    <mergeCell ref="N92:N93"/>
    <mergeCell ref="O92:O93"/>
    <mergeCell ref="V92:AA92"/>
    <mergeCell ref="S93:S94"/>
    <mergeCell ref="T93:T94"/>
    <mergeCell ref="N94:N95"/>
    <mergeCell ref="O94:O95"/>
    <mergeCell ref="X94:X95"/>
    <mergeCell ref="Y94:Y95"/>
    <mergeCell ref="T95:T96"/>
    <mergeCell ref="Y96:Y97"/>
    <mergeCell ref="AC94:AD94"/>
    <mergeCell ref="S95:S96"/>
    <mergeCell ref="AC95:AC96"/>
    <mergeCell ref="AD95:AD96"/>
    <mergeCell ref="X96:X97"/>
    <mergeCell ref="X73:X74"/>
    <mergeCell ref="Y73:Y74"/>
    <mergeCell ref="C71:C72"/>
    <mergeCell ref="I71:I72"/>
    <mergeCell ref="J71:J72"/>
    <mergeCell ref="C73:C74"/>
    <mergeCell ref="C81:C82"/>
    <mergeCell ref="S80:S81"/>
    <mergeCell ref="T80:T81"/>
    <mergeCell ref="I74:I75"/>
    <mergeCell ref="J74:J75"/>
    <mergeCell ref="N73:N74"/>
    <mergeCell ref="O73:O74"/>
    <mergeCell ref="S70:S71"/>
    <mergeCell ref="T70:T71"/>
    <mergeCell ref="C69:C70"/>
    <mergeCell ref="I69:I70"/>
    <mergeCell ref="C75:C76"/>
    <mergeCell ref="C77:C78"/>
    <mergeCell ref="C79:C80"/>
    <mergeCell ref="J69:J70"/>
    <mergeCell ref="I77:I78"/>
    <mergeCell ref="J77:J78"/>
    <mergeCell ref="N78:N79"/>
    <mergeCell ref="AC62:AC63"/>
    <mergeCell ref="AD62:AD63"/>
    <mergeCell ref="C63:C64"/>
    <mergeCell ref="I63:I64"/>
    <mergeCell ref="J63:J64"/>
    <mergeCell ref="N64:N65"/>
    <mergeCell ref="O64:O65"/>
    <mergeCell ref="C65:C66"/>
    <mergeCell ref="I65:I66"/>
    <mergeCell ref="J65:J66"/>
    <mergeCell ref="T62:T63"/>
    <mergeCell ref="S62:S63"/>
    <mergeCell ref="C61:C62"/>
    <mergeCell ref="I61:I62"/>
    <mergeCell ref="J61:J62"/>
    <mergeCell ref="I53:I54"/>
    <mergeCell ref="J53:J54"/>
    <mergeCell ref="AC45:AD45"/>
    <mergeCell ref="AC46:AC47"/>
    <mergeCell ref="AD46:AD47"/>
    <mergeCell ref="C47:C48"/>
    <mergeCell ref="I47:I48"/>
    <mergeCell ref="J47:J48"/>
    <mergeCell ref="N50:N51"/>
    <mergeCell ref="O50:O51"/>
    <mergeCell ref="C49:C50"/>
    <mergeCell ref="I49:I50"/>
    <mergeCell ref="J49:J50"/>
    <mergeCell ref="S44:S45"/>
    <mergeCell ref="C43:C44"/>
    <mergeCell ref="I43:I44"/>
    <mergeCell ref="J43:J44"/>
    <mergeCell ref="N46:N47"/>
    <mergeCell ref="O46:O47"/>
    <mergeCell ref="C45:C46"/>
    <mergeCell ref="I45:I46"/>
    <mergeCell ref="J45:J46"/>
    <mergeCell ref="T44:T45"/>
    <mergeCell ref="N38:N39"/>
    <mergeCell ref="O38:O39"/>
    <mergeCell ref="C37:C38"/>
    <mergeCell ref="I37:I38"/>
    <mergeCell ref="J37:J38"/>
    <mergeCell ref="C39:C40"/>
    <mergeCell ref="I39:I40"/>
    <mergeCell ref="X54:X55"/>
    <mergeCell ref="Y54:Y55"/>
    <mergeCell ref="C55:C56"/>
    <mergeCell ref="J39:J40"/>
    <mergeCell ref="N42:N43"/>
    <mergeCell ref="O42:O43"/>
    <mergeCell ref="C41:C42"/>
    <mergeCell ref="I41:I42"/>
    <mergeCell ref="J41:J42"/>
    <mergeCell ref="X38:X39"/>
    <mergeCell ref="Y38:Y39"/>
    <mergeCell ref="T52:T53"/>
    <mergeCell ref="C51:C52"/>
    <mergeCell ref="I51:I52"/>
    <mergeCell ref="J51:J52"/>
    <mergeCell ref="N54:N55"/>
    <mergeCell ref="O54:O55"/>
    <mergeCell ref="AC30:AC31"/>
    <mergeCell ref="AD30:AD31"/>
    <mergeCell ref="C31:C32"/>
    <mergeCell ref="I31:I32"/>
    <mergeCell ref="J31:J32"/>
    <mergeCell ref="N34:N35"/>
    <mergeCell ref="O34:O35"/>
    <mergeCell ref="C33:C34"/>
    <mergeCell ref="I33:I34"/>
    <mergeCell ref="J33:J34"/>
    <mergeCell ref="C35:C36"/>
    <mergeCell ref="I35:I36"/>
    <mergeCell ref="J35:J36"/>
    <mergeCell ref="T36:T37"/>
    <mergeCell ref="X22:X23"/>
    <mergeCell ref="Y22:Y23"/>
    <mergeCell ref="C23:C24"/>
    <mergeCell ref="C25:C26"/>
    <mergeCell ref="C27:C28"/>
    <mergeCell ref="I27:I28"/>
    <mergeCell ref="J27:J28"/>
    <mergeCell ref="C29:C30"/>
    <mergeCell ref="I29:I30"/>
    <mergeCell ref="J29:J30"/>
    <mergeCell ref="I24:I25"/>
    <mergeCell ref="J24:J25"/>
    <mergeCell ref="T26:T27"/>
    <mergeCell ref="C15:C16"/>
    <mergeCell ref="I15:I16"/>
    <mergeCell ref="J15:J16"/>
    <mergeCell ref="R15:T15"/>
    <mergeCell ref="N16:N17"/>
    <mergeCell ref="O16:O17"/>
    <mergeCell ref="C17:C18"/>
    <mergeCell ref="I17:I18"/>
    <mergeCell ref="J17:J18"/>
    <mergeCell ref="S18:S19"/>
    <mergeCell ref="T18:T19"/>
    <mergeCell ref="C19:C20"/>
    <mergeCell ref="I19:I20"/>
    <mergeCell ref="J19:J20"/>
    <mergeCell ref="N20:N21"/>
    <mergeCell ref="O20:O21"/>
    <mergeCell ref="C21:C22"/>
    <mergeCell ref="I21:I22"/>
    <mergeCell ref="J21:J22"/>
    <mergeCell ref="B11:E11"/>
    <mergeCell ref="H11:J11"/>
    <mergeCell ref="M11:O11"/>
    <mergeCell ref="R11:T11"/>
    <mergeCell ref="M12:O12"/>
    <mergeCell ref="C13:C14"/>
    <mergeCell ref="D13:D14"/>
    <mergeCell ref="R14:T14"/>
    <mergeCell ref="B1:AE1"/>
    <mergeCell ref="B2:AE2"/>
    <mergeCell ref="B4:AE4"/>
    <mergeCell ref="B6:AE6"/>
    <mergeCell ref="Z8:AC9"/>
    <mergeCell ref="V9:Y9"/>
  </mergeCells>
  <pageMargins left="0.51181102362204722" right="0.11811023622047245" top="0.39370078740157483" bottom="0.19685039370078741" header="0.31496062992125984" footer="0.31496062992125984"/>
  <pageSetup paperSize="9" scale="35" fitToHeight="0" orientation="portrait" r:id="rId1"/>
  <rowBreaks count="1" manualBreakCount="1">
    <brk id="86" max="30" man="1"/>
  </rowBreaks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30"/>
  <sheetViews>
    <sheetView view="pageBreakPreview" topLeftCell="A25" zoomScale="60" zoomScaleNormal="70" workbookViewId="0">
      <selection activeCell="Q46" sqref="Q46"/>
    </sheetView>
  </sheetViews>
  <sheetFormatPr defaultRowHeight="15"/>
  <cols>
    <col min="1" max="2" width="5.7109375" customWidth="1"/>
    <col min="3" max="3" width="43.7109375" customWidth="1"/>
    <col min="4" max="4" width="10.28515625" customWidth="1"/>
    <col min="5" max="6" width="2.7109375" customWidth="1"/>
    <col min="7" max="8" width="5.7109375" customWidth="1"/>
    <col min="9" max="9" width="25.7109375" customWidth="1"/>
    <col min="10" max="11" width="2.7109375" customWidth="1"/>
    <col min="12" max="13" width="5.7109375" customWidth="1"/>
    <col min="14" max="14" width="25.7109375" customWidth="1"/>
    <col min="15" max="16" width="2.7109375" customWidth="1"/>
    <col min="17" max="18" width="5.7109375" customWidth="1"/>
    <col min="19" max="19" width="25.7109375" customWidth="1"/>
    <col min="20" max="21" width="2.7109375" customWidth="1"/>
    <col min="22" max="23" width="5.7109375" customWidth="1"/>
    <col min="24" max="24" width="25.7109375" customWidth="1"/>
    <col min="25" max="26" width="2.7109375" customWidth="1"/>
    <col min="27" max="28" width="5.7109375" customWidth="1"/>
    <col min="29" max="29" width="25.7109375" customWidth="1"/>
    <col min="30" max="30" width="2.7109375" customWidth="1"/>
  </cols>
  <sheetData>
    <row r="1" spans="1:30" ht="30" customHeight="1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  <c r="AD1" s="610"/>
    </row>
    <row r="2" spans="1:30" ht="30" customHeight="1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  <c r="AD2" s="610"/>
    </row>
    <row r="3" spans="1:30" ht="11.25" customHeigh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</row>
    <row r="4" spans="1:30" ht="27" customHeight="1">
      <c r="A4" s="857" t="s">
        <v>31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  <c r="AD4" s="857"/>
    </row>
    <row r="5" spans="1:30" ht="10.5" customHeight="1"/>
    <row r="6" spans="1:30" ht="81" customHeight="1">
      <c r="A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6" s="1056"/>
      <c r="C6" s="1056"/>
      <c r="D6" s="1056"/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  <c r="AD6" s="1056"/>
    </row>
    <row r="7" spans="1:30" ht="7.5" customHeight="1"/>
    <row r="8" spans="1:30" ht="27" customHeight="1">
      <c r="B8" s="253" t="str">
        <f>В!H8</f>
        <v>01-02 мая 2022г</v>
      </c>
      <c r="C8" s="1"/>
      <c r="D8" s="1"/>
      <c r="E8" s="1"/>
      <c r="F8" s="1"/>
      <c r="G8" s="1"/>
      <c r="J8" s="2"/>
      <c r="K8" s="2"/>
      <c r="L8" s="2"/>
      <c r="M8" s="2"/>
      <c r="N8" s="2"/>
      <c r="O8" s="2"/>
      <c r="P8" s="2"/>
      <c r="Q8" s="74"/>
      <c r="R8" s="74"/>
      <c r="S8" s="2"/>
      <c r="T8" s="94"/>
      <c r="U8" s="94"/>
      <c r="V8" s="94"/>
      <c r="W8" s="94"/>
      <c r="X8" s="95"/>
      <c r="Y8" s="695">
        <f>В!B8</f>
        <v>50</v>
      </c>
      <c r="Z8" s="695"/>
      <c r="AA8" s="695"/>
      <c r="AB8" s="695"/>
    </row>
    <row r="9" spans="1:30" ht="27" customHeight="1">
      <c r="B9" s="182" t="str">
        <f>В!H9</f>
        <v>п.Трудармейский (Кемеровская область - Кузбасс)</v>
      </c>
      <c r="C9" s="81"/>
      <c r="J9" s="2"/>
      <c r="K9" s="2"/>
      <c r="L9" s="2"/>
      <c r="M9" s="2"/>
      <c r="N9" s="2"/>
      <c r="O9" s="2"/>
      <c r="P9" s="2"/>
      <c r="Q9" s="74"/>
      <c r="T9" s="94"/>
      <c r="U9" s="1192" t="s">
        <v>207</v>
      </c>
      <c r="V9" s="1192"/>
      <c r="W9" s="1192"/>
      <c r="X9" s="1192"/>
      <c r="Y9" s="605"/>
      <c r="Z9" s="605"/>
      <c r="AA9" s="605"/>
      <c r="AB9" s="605"/>
      <c r="AC9" s="255" t="s">
        <v>3</v>
      </c>
    </row>
    <row r="10" spans="1:30" ht="12.75" customHeight="1"/>
    <row r="11" spans="1:30" ht="24" customHeight="1">
      <c r="A11" s="900" t="s">
        <v>221</v>
      </c>
      <c r="B11" s="900"/>
      <c r="C11" s="900"/>
      <c r="D11" s="900"/>
      <c r="E11" s="105"/>
      <c r="F11" s="105"/>
      <c r="G11" s="900" t="s">
        <v>224</v>
      </c>
      <c r="H11" s="900"/>
      <c r="I11" s="900"/>
      <c r="J11" s="105"/>
      <c r="K11" s="105"/>
      <c r="L11" s="900" t="s">
        <v>217</v>
      </c>
      <c r="M11" s="900"/>
      <c r="N11" s="900"/>
      <c r="O11" s="105"/>
      <c r="P11" s="105"/>
      <c r="Q11" s="900" t="s">
        <v>218</v>
      </c>
      <c r="R11" s="900"/>
      <c r="S11" s="900"/>
      <c r="T11" s="105"/>
      <c r="U11" s="105"/>
      <c r="V11" s="109" t="s">
        <v>208</v>
      </c>
      <c r="X11" s="109"/>
      <c r="AA11" s="109" t="s">
        <v>220</v>
      </c>
    </row>
    <row r="12" spans="1:30" ht="8.25" customHeight="1" thickBot="1">
      <c r="L12" s="860"/>
      <c r="M12" s="860"/>
      <c r="N12" s="860"/>
    </row>
    <row r="13" spans="1:30" ht="24" customHeight="1">
      <c r="A13" s="59" t="s">
        <v>211</v>
      </c>
      <c r="B13" s="1010" t="s">
        <v>24</v>
      </c>
      <c r="C13" s="835" t="s">
        <v>229</v>
      </c>
      <c r="D13" s="33" t="s">
        <v>197</v>
      </c>
    </row>
    <row r="14" spans="1:30" ht="24" customHeight="1" thickBot="1">
      <c r="A14" s="78" t="s">
        <v>212</v>
      </c>
      <c r="B14" s="1011"/>
      <c r="C14" s="836"/>
      <c r="D14" s="245" t="s">
        <v>219</v>
      </c>
      <c r="G14" s="3"/>
      <c r="H14" s="3"/>
      <c r="I14" s="3"/>
      <c r="Q14" s="860"/>
      <c r="R14" s="860"/>
      <c r="S14" s="860"/>
    </row>
    <row r="15" spans="1:30" ht="29.1" customHeight="1">
      <c r="A15" s="319"/>
      <c r="B15" s="1047">
        <v>1</v>
      </c>
      <c r="C15" s="263" t="str">
        <f>В!D11</f>
        <v>ЦЫБЕНОВА Ханда</v>
      </c>
      <c r="D15" s="131" t="str">
        <f>В!G11</f>
        <v>МС</v>
      </c>
      <c r="G15" s="197"/>
      <c r="H15" s="1048">
        <v>1</v>
      </c>
      <c r="I15" s="1195" t="str">
        <f>C15</f>
        <v>ЦЫБЕНОВА Ханда</v>
      </c>
      <c r="L15" s="3"/>
      <c r="M15" s="3"/>
      <c r="N15" s="3"/>
      <c r="Q15" s="860"/>
      <c r="R15" s="860"/>
      <c r="S15" s="860"/>
    </row>
    <row r="16" spans="1:30" ht="29.1" customHeight="1">
      <c r="A16" s="320"/>
      <c r="B16" s="1048"/>
      <c r="C16" s="270" t="str">
        <f>В!I11</f>
        <v>Иркутская область - Республика Бурятия</v>
      </c>
      <c r="D16" s="190" t="str">
        <f>В!H11</f>
        <v>26.07.2000</v>
      </c>
      <c r="G16" s="278"/>
      <c r="H16" s="1048"/>
      <c r="I16" s="1196"/>
      <c r="J16" s="25"/>
      <c r="K16" s="22"/>
      <c r="L16" s="201"/>
      <c r="M16" s="1119">
        <v>0</v>
      </c>
      <c r="N16" s="887" t="str">
        <f>IF(M16&gt;0,INDEX(В!$D$11:$D$120,M16+(M16-1),1)," ")</f>
        <v xml:space="preserve"> </v>
      </c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</row>
    <row r="17" spans="1:30" ht="29.1" customHeight="1">
      <c r="A17" s="266"/>
      <c r="B17" s="1047">
        <v>2</v>
      </c>
      <c r="C17" s="271" t="str">
        <f>В!D13</f>
        <v>БЕКТИНА Галина</v>
      </c>
      <c r="D17" s="115" t="str">
        <f>В!G13</f>
        <v>КМС</v>
      </c>
      <c r="G17" s="197"/>
      <c r="H17" s="1048">
        <v>2</v>
      </c>
      <c r="I17" s="1195" t="str">
        <f t="shared" ref="I17" si="0">C17</f>
        <v>БЕКТИНА Галина</v>
      </c>
      <c r="J17" s="22"/>
      <c r="L17" s="201"/>
      <c r="M17" s="1119"/>
      <c r="N17" s="887"/>
      <c r="O17" s="273"/>
      <c r="P17" s="105"/>
      <c r="Q17" s="250"/>
      <c r="R17" s="207"/>
      <c r="S17" s="118"/>
      <c r="T17" s="105"/>
      <c r="U17" s="105"/>
      <c r="V17" s="105"/>
      <c r="W17" s="105"/>
      <c r="X17" s="105"/>
      <c r="Y17" s="105"/>
      <c r="Z17" s="105"/>
      <c r="AA17" s="105"/>
      <c r="AB17" s="105"/>
    </row>
    <row r="18" spans="1:30" ht="29.1" customHeight="1">
      <c r="A18" s="266"/>
      <c r="B18" s="1048"/>
      <c r="C18" s="259" t="str">
        <f>В!I13</f>
        <v>Иркутская область</v>
      </c>
      <c r="D18" s="190" t="str">
        <f>В!H13</f>
        <v>07.12.1998</v>
      </c>
      <c r="G18" s="278"/>
      <c r="H18" s="1048"/>
      <c r="I18" s="1196"/>
      <c r="L18" s="139"/>
      <c r="M18" s="207"/>
      <c r="N18" s="211"/>
      <c r="O18" s="274"/>
      <c r="P18" s="291"/>
      <c r="Q18" s="201"/>
      <c r="R18" s="1119">
        <v>0</v>
      </c>
      <c r="S18" s="887" t="str">
        <f>IF(R18&gt;0,INDEX(В!$D$11:$D$120,R18+(R18-1),1)," ")</f>
        <v xml:space="preserve"> </v>
      </c>
      <c r="T18" s="105"/>
      <c r="U18" s="105"/>
      <c r="V18" s="105"/>
      <c r="W18" s="105"/>
      <c r="X18" s="105"/>
      <c r="Y18" s="105"/>
      <c r="Z18" s="105"/>
      <c r="AA18" s="105"/>
      <c r="AB18" s="105"/>
    </row>
    <row r="19" spans="1:30" ht="29.1" customHeight="1">
      <c r="A19" s="266"/>
      <c r="B19" s="1048">
        <v>3</v>
      </c>
      <c r="C19" s="271" t="str">
        <f>В!D15</f>
        <v>ФЕДОРОВА Анжелика</v>
      </c>
      <c r="D19" s="115" t="str">
        <f>В!G15</f>
        <v>МС</v>
      </c>
      <c r="G19" s="197"/>
      <c r="H19" s="1048">
        <v>3</v>
      </c>
      <c r="I19" s="1195" t="str">
        <f t="shared" ref="I19" si="1">C19</f>
        <v>ФЕДОРОВА Анжелика</v>
      </c>
      <c r="L19" s="139"/>
      <c r="M19" s="207"/>
      <c r="N19" s="211"/>
      <c r="O19" s="274"/>
      <c r="P19" s="105"/>
      <c r="Q19" s="201"/>
      <c r="R19" s="1119"/>
      <c r="S19" s="887"/>
      <c r="T19" s="273"/>
      <c r="U19" s="105"/>
      <c r="V19" s="105"/>
      <c r="W19" s="105"/>
      <c r="X19" s="105"/>
      <c r="Y19" s="105"/>
      <c r="Z19" s="105"/>
      <c r="AA19" s="105"/>
      <c r="AB19" s="105"/>
    </row>
    <row r="20" spans="1:30" ht="29.1" customHeight="1">
      <c r="A20" s="266"/>
      <c r="B20" s="1048"/>
      <c r="C20" s="259" t="str">
        <f>В!I15</f>
        <v>Кемеровская область</v>
      </c>
      <c r="D20" s="190" t="str">
        <f>В!H15</f>
        <v>05.11.1997</v>
      </c>
      <c r="G20" s="278"/>
      <c r="H20" s="1048"/>
      <c r="I20" s="1196"/>
      <c r="J20" s="25"/>
      <c r="K20" s="22"/>
      <c r="L20" s="201"/>
      <c r="M20" s="1119">
        <v>0</v>
      </c>
      <c r="N20" s="887" t="str">
        <f>IF(M20&gt;0,INDEX(В!$D$11:$D$120,M20+(M20-1),1)," ")</f>
        <v xml:space="preserve"> </v>
      </c>
      <c r="O20" s="22"/>
      <c r="P20" s="105"/>
      <c r="Q20" s="139"/>
      <c r="R20" s="207"/>
      <c r="S20" s="211"/>
      <c r="T20" s="26"/>
      <c r="Y20" s="105"/>
      <c r="Z20" s="105"/>
      <c r="AA20" s="105"/>
      <c r="AB20" s="105"/>
    </row>
    <row r="21" spans="1:30" ht="29.1" customHeight="1">
      <c r="A21" s="266"/>
      <c r="B21" s="1048">
        <v>4</v>
      </c>
      <c r="C21" s="271" t="str">
        <f>В!D17</f>
        <v>БЕКБАУЛОВА Лучана</v>
      </c>
      <c r="D21" s="115" t="str">
        <f>В!G17</f>
        <v>МС</v>
      </c>
      <c r="G21" s="197"/>
      <c r="H21" s="1048">
        <v>4</v>
      </c>
      <c r="I21" s="1195" t="str">
        <f t="shared" ref="I21" si="2">C21</f>
        <v>БЕКБАУЛОВА Лучана</v>
      </c>
      <c r="J21" s="22"/>
      <c r="L21" s="201"/>
      <c r="M21" s="1119"/>
      <c r="N21" s="887"/>
      <c r="P21" s="105"/>
      <c r="Q21" s="139"/>
      <c r="R21" s="207"/>
      <c r="S21" s="211"/>
      <c r="T21" s="26"/>
      <c r="Y21" s="105"/>
      <c r="Z21" s="105"/>
      <c r="AA21" s="105"/>
      <c r="AB21" s="105"/>
    </row>
    <row r="22" spans="1:30" ht="29.1" customHeight="1">
      <c r="A22" s="266"/>
      <c r="B22" s="1048"/>
      <c r="C22" s="272" t="str">
        <f>В!I17</f>
        <v>Кемеровская область</v>
      </c>
      <c r="D22" s="190" t="str">
        <f>В!H17</f>
        <v>10.07.2002</v>
      </c>
      <c r="G22" s="278"/>
      <c r="H22" s="1048"/>
      <c r="I22" s="1196"/>
      <c r="J22" s="105"/>
      <c r="K22" s="105"/>
      <c r="L22" s="139"/>
      <c r="M22" s="207"/>
      <c r="N22" s="211"/>
      <c r="T22" s="26"/>
      <c r="U22" s="21"/>
      <c r="V22" s="201"/>
      <c r="W22" s="1119">
        <v>0</v>
      </c>
      <c r="X22" s="887" t="str">
        <f>IF(W22&gt;0,INDEX(В!$D$11:$D$120,W22+(W22-1),1)," ")</f>
        <v xml:space="preserve"> </v>
      </c>
      <c r="Y22" s="105"/>
      <c r="Z22" s="105"/>
      <c r="AA22" s="109"/>
      <c r="AB22" s="109"/>
    </row>
    <row r="23" spans="1:30" ht="29.1" customHeight="1">
      <c r="A23" s="266"/>
      <c r="B23" s="1048">
        <v>5</v>
      </c>
      <c r="C23" s="263" t="str">
        <f>В!D19</f>
        <v>ТЮМЕРЕКОВА Мария</v>
      </c>
      <c r="D23" s="131" t="str">
        <f>В!G19</f>
        <v>МСМК</v>
      </c>
      <c r="G23" s="197"/>
      <c r="H23" s="1048">
        <v>5</v>
      </c>
      <c r="I23" s="1195" t="str">
        <f t="shared" ref="I23" si="3">C23</f>
        <v>ТЮМЕРЕКОВА Мария</v>
      </c>
      <c r="T23" s="26"/>
      <c r="V23" s="201"/>
      <c r="W23" s="1119"/>
      <c r="X23" s="887"/>
      <c r="Y23" s="273"/>
      <c r="Z23" s="105"/>
      <c r="AA23" s="105"/>
      <c r="AB23" s="105"/>
    </row>
    <row r="24" spans="1:30" ht="29.1" customHeight="1">
      <c r="A24" s="266"/>
      <c r="B24" s="1048"/>
      <c r="C24" s="259" t="str">
        <f>В!I19</f>
        <v>Кемеровская область - Свердловская область</v>
      </c>
      <c r="D24" s="190" t="str">
        <f>В!H19</f>
        <v>12.08.2000</v>
      </c>
      <c r="G24" s="278"/>
      <c r="H24" s="1048"/>
      <c r="I24" s="1196"/>
      <c r="J24" s="25"/>
      <c r="K24" s="22"/>
      <c r="L24" s="201"/>
      <c r="M24" s="1119">
        <v>0</v>
      </c>
      <c r="N24" s="887" t="str">
        <f>IF(M24&gt;0,INDEX(В!$D$11:$D$120,M24+(M24-1),1)," ")</f>
        <v xml:space="preserve"> </v>
      </c>
      <c r="T24" s="26"/>
      <c r="V24" s="139"/>
      <c r="W24" s="207"/>
      <c r="X24" s="211"/>
      <c r="Y24" s="274"/>
      <c r="Z24" s="105"/>
      <c r="AA24" s="105"/>
      <c r="AB24" s="105"/>
    </row>
    <row r="25" spans="1:30" ht="29.1" customHeight="1">
      <c r="A25" s="266"/>
      <c r="B25" s="1048">
        <v>6</v>
      </c>
      <c r="C25" s="263" t="str">
        <f>В!D21</f>
        <v>БОЙДОЕВА Даяна</v>
      </c>
      <c r="D25" s="131" t="str">
        <f>В!G21</f>
        <v>КМС</v>
      </c>
      <c r="G25" s="197"/>
      <c r="H25" s="1048">
        <v>6</v>
      </c>
      <c r="I25" s="1195" t="str">
        <f t="shared" ref="I25" si="4">C25</f>
        <v>БОЙДОЕВА Даяна</v>
      </c>
      <c r="J25" s="22"/>
      <c r="L25" s="201"/>
      <c r="M25" s="1119"/>
      <c r="N25" s="887"/>
      <c r="O25" s="273"/>
      <c r="P25" s="105"/>
      <c r="Q25" s="250"/>
      <c r="R25" s="207"/>
      <c r="S25" s="118"/>
      <c r="T25" s="26"/>
      <c r="V25" s="139"/>
      <c r="W25" s="207"/>
      <c r="X25" s="211"/>
      <c r="Y25" s="274"/>
      <c r="Z25" s="105"/>
      <c r="AA25" s="105"/>
      <c r="AB25" s="105"/>
    </row>
    <row r="26" spans="1:30" ht="29.1" customHeight="1">
      <c r="A26" s="266"/>
      <c r="B26" s="1048"/>
      <c r="C26" s="259" t="str">
        <f>В!I21</f>
        <v>Кемеровская область</v>
      </c>
      <c r="D26" s="190" t="str">
        <f>В!H21</f>
        <v>09.10.2002</v>
      </c>
      <c r="G26" s="278"/>
      <c r="H26" s="1048"/>
      <c r="I26" s="1196"/>
      <c r="J26" s="105"/>
      <c r="K26" s="105"/>
      <c r="L26" s="139"/>
      <c r="M26" s="207"/>
      <c r="N26" s="211"/>
      <c r="O26" s="274"/>
      <c r="P26" s="291"/>
      <c r="Q26" s="201"/>
      <c r="R26" s="1119">
        <v>0</v>
      </c>
      <c r="S26" s="887" t="str">
        <f>IF(R26&gt;0,INDEX(В!$D$11:$D$120,R26+(R26-1),1)," ")</f>
        <v xml:space="preserve"> </v>
      </c>
      <c r="T26" s="22"/>
      <c r="Y26" s="274"/>
      <c r="Z26" s="105"/>
      <c r="AA26" s="105"/>
      <c r="AB26" s="105"/>
    </row>
    <row r="27" spans="1:30" ht="29.1" customHeight="1">
      <c r="A27" s="266"/>
      <c r="B27" s="1048">
        <v>7</v>
      </c>
      <c r="C27" s="271" t="str">
        <f>В!D23</f>
        <v>РЯБКО Ирина</v>
      </c>
      <c r="D27" s="115" t="str">
        <f>В!G23</f>
        <v>КМС</v>
      </c>
      <c r="G27" s="197"/>
      <c r="H27" s="1048">
        <v>7</v>
      </c>
      <c r="I27" s="1195" t="str">
        <f t="shared" ref="I27" si="5">C27</f>
        <v>РЯБКО Ирина</v>
      </c>
      <c r="J27" s="105"/>
      <c r="K27" s="105"/>
      <c r="L27" s="250"/>
      <c r="M27" s="207"/>
      <c r="N27" s="118"/>
      <c r="O27" s="274"/>
      <c r="P27" s="105"/>
      <c r="Q27" s="201"/>
      <c r="R27" s="1119"/>
      <c r="S27" s="887"/>
      <c r="Y27" s="274"/>
      <c r="Z27" s="105"/>
      <c r="AA27" s="105"/>
      <c r="AB27" s="105"/>
    </row>
    <row r="28" spans="1:30" ht="29.1" customHeight="1">
      <c r="A28" s="267"/>
      <c r="B28" s="1048"/>
      <c r="C28" s="259" t="str">
        <f>В!I23</f>
        <v>Красноярский край</v>
      </c>
      <c r="D28" s="190" t="str">
        <f>В!H23</f>
        <v>07.10.2003</v>
      </c>
      <c r="G28" s="278"/>
      <c r="H28" s="1048"/>
      <c r="I28" s="1196"/>
      <c r="J28" s="25"/>
      <c r="K28" s="22"/>
      <c r="L28" s="201"/>
      <c r="M28" s="1119">
        <v>0</v>
      </c>
      <c r="N28" s="887" t="str">
        <f>IF(M28&gt;0,INDEX(В!$D$11:$D$120,M28+(M28-1),1)," ")</f>
        <v xml:space="preserve"> </v>
      </c>
      <c r="O28" s="22"/>
      <c r="P28" s="105"/>
      <c r="Q28" s="139"/>
      <c r="R28" s="207"/>
      <c r="S28" s="211"/>
      <c r="U28" s="105"/>
      <c r="V28" s="139"/>
      <c r="W28" s="207"/>
      <c r="X28" s="211"/>
      <c r="Y28" s="274"/>
      <c r="Z28" s="105"/>
      <c r="AA28" s="105"/>
      <c r="AB28" s="105"/>
    </row>
    <row r="29" spans="1:30" ht="29.1" customHeight="1">
      <c r="A29" s="266"/>
      <c r="B29" s="1048">
        <v>8</v>
      </c>
      <c r="C29" s="271" t="str">
        <f>В!D25</f>
        <v>ДАРЖАА Алдынай</v>
      </c>
      <c r="D29" s="115" t="str">
        <f>В!G25</f>
        <v>КМС</v>
      </c>
      <c r="G29" s="197"/>
      <c r="H29" s="1048">
        <v>8</v>
      </c>
      <c r="I29" s="1195" t="str">
        <f t="shared" ref="I29" si="6">C29</f>
        <v>ДАРЖАА Алдынай</v>
      </c>
      <c r="J29" s="22"/>
      <c r="L29" s="201"/>
      <c r="M29" s="1119"/>
      <c r="N29" s="887"/>
      <c r="O29" s="105"/>
      <c r="P29" s="105"/>
      <c r="Q29" s="105"/>
      <c r="R29" s="105"/>
      <c r="S29" s="105"/>
      <c r="U29" s="105"/>
      <c r="V29" s="139"/>
      <c r="W29" s="207"/>
      <c r="X29" s="211"/>
      <c r="Y29" s="274"/>
      <c r="Z29" s="105"/>
      <c r="AA29" s="105"/>
      <c r="AB29" s="105"/>
    </row>
    <row r="30" spans="1:30" ht="29.1" customHeight="1">
      <c r="A30" s="267"/>
      <c r="B30" s="1048"/>
      <c r="C30" s="259" t="str">
        <f>В!I25</f>
        <v>Республика Тыва</v>
      </c>
      <c r="D30" s="190" t="str">
        <f>В!H25</f>
        <v>24.03.2000</v>
      </c>
      <c r="G30" s="278"/>
      <c r="H30" s="1048"/>
      <c r="I30" s="1196"/>
      <c r="J30" s="105"/>
      <c r="Y30" s="274"/>
      <c r="Z30" s="291"/>
      <c r="AA30" s="201"/>
      <c r="AB30" s="1119">
        <v>0</v>
      </c>
      <c r="AC30" s="887" t="str">
        <f>IF(AB30&gt;0,INDEX(В!$D$11:$D$120,AB30+(AB30-1),1)," ")</f>
        <v xml:space="preserve"> </v>
      </c>
      <c r="AD30" s="21"/>
    </row>
    <row r="31" spans="1:30" ht="29.1" customHeight="1">
      <c r="A31" s="230"/>
      <c r="B31" s="1048">
        <v>9</v>
      </c>
      <c r="C31" s="271" t="str">
        <f>В!D27</f>
        <v>САГАЛАКОВА Алена</v>
      </c>
      <c r="D31" s="115" t="str">
        <f>В!G27</f>
        <v>КМС</v>
      </c>
      <c r="G31" s="197"/>
      <c r="H31" s="1048">
        <v>9</v>
      </c>
      <c r="I31" s="1195" t="str">
        <f t="shared" ref="I31" si="7">C31</f>
        <v>САГАЛАКОВА Алена</v>
      </c>
      <c r="Y31" s="274"/>
      <c r="Z31" s="105"/>
      <c r="AA31" s="201"/>
      <c r="AB31" s="1119"/>
      <c r="AC31" s="887"/>
      <c r="AD31" s="26"/>
    </row>
    <row r="32" spans="1:30" ht="29.1" customHeight="1">
      <c r="A32" s="267"/>
      <c r="B32" s="1048"/>
      <c r="C32" s="259" t="str">
        <f>В!I27</f>
        <v>Республика Хакасия</v>
      </c>
      <c r="D32" s="190" t="str">
        <f>В!H27</f>
        <v>24.04.2002</v>
      </c>
      <c r="G32" s="278"/>
      <c r="H32" s="1048"/>
      <c r="I32" s="1196"/>
      <c r="J32" s="25"/>
      <c r="K32" s="22"/>
      <c r="L32" s="201"/>
      <c r="M32" s="1119">
        <v>0</v>
      </c>
      <c r="N32" s="887" t="str">
        <f>IF(M32&gt;0,INDEX(В!$D$11:$D$120,M32+(M32-1),1)," ")</f>
        <v xml:space="preserve"> </v>
      </c>
      <c r="O32" s="288"/>
      <c r="P32" s="105"/>
      <c r="Q32" s="105"/>
      <c r="R32" s="105"/>
      <c r="S32" s="105"/>
      <c r="Y32" s="274"/>
      <c r="Z32" s="105"/>
      <c r="AA32" s="105"/>
      <c r="AB32" s="105"/>
      <c r="AD32" s="26"/>
    </row>
    <row r="33" spans="1:30" ht="29.1" customHeight="1">
      <c r="A33" s="266"/>
      <c r="B33" s="1048">
        <v>10</v>
      </c>
      <c r="C33" s="271" t="str">
        <f>В!D29</f>
        <v>БУДЕГЕЧИ Снежана</v>
      </c>
      <c r="D33" s="115" t="str">
        <f>В!G29</f>
        <v>КМС</v>
      </c>
      <c r="G33" s="197"/>
      <c r="H33" s="1048">
        <v>10</v>
      </c>
      <c r="I33" s="1195" t="str">
        <f t="shared" ref="I33" si="8">C33</f>
        <v>БУДЕГЕЧИ Снежана</v>
      </c>
      <c r="J33" s="22"/>
      <c r="L33" s="201"/>
      <c r="M33" s="1119"/>
      <c r="N33" s="887"/>
      <c r="O33" s="273"/>
      <c r="P33" s="105"/>
      <c r="Q33" s="250"/>
      <c r="R33" s="207"/>
      <c r="S33" s="118"/>
      <c r="Y33" s="274"/>
      <c r="Z33" s="105"/>
      <c r="AA33" s="109"/>
      <c r="AB33" s="109"/>
      <c r="AD33" s="26"/>
    </row>
    <row r="34" spans="1:30" ht="29.1" customHeight="1">
      <c r="A34" s="267"/>
      <c r="B34" s="1048"/>
      <c r="C34" s="259" t="str">
        <f>В!I29</f>
        <v>Республика Хакасия</v>
      </c>
      <c r="D34" s="190" t="str">
        <f>В!H29</f>
        <v>23.12.2004</v>
      </c>
      <c r="G34" s="278"/>
      <c r="H34" s="1048"/>
      <c r="I34" s="1196"/>
      <c r="J34" s="105"/>
      <c r="K34" s="105"/>
      <c r="L34" s="139"/>
      <c r="M34" s="207"/>
      <c r="N34" s="211"/>
      <c r="O34" s="274"/>
      <c r="P34" s="291"/>
      <c r="Q34" s="201"/>
      <c r="R34" s="1119">
        <v>0</v>
      </c>
      <c r="S34" s="887" t="str">
        <f>IF(R34&gt;0,INDEX(В!$D$11:$D$120,R34+(R34-1),1)," ")</f>
        <v xml:space="preserve"> </v>
      </c>
      <c r="Y34" s="304"/>
      <c r="Z34" s="105"/>
      <c r="AA34" s="207"/>
      <c r="AB34" s="211"/>
      <c r="AD34" s="26"/>
    </row>
    <row r="35" spans="1:30" ht="29.1" customHeight="1">
      <c r="A35" s="266"/>
      <c r="B35" s="1048">
        <v>11</v>
      </c>
      <c r="C35" s="271" t="str">
        <f>В!D31</f>
        <v>АБРАМОВА Нина</v>
      </c>
      <c r="D35" s="115" t="str">
        <f>В!G31</f>
        <v>КМС</v>
      </c>
      <c r="G35" s="197"/>
      <c r="H35" s="1048">
        <v>11</v>
      </c>
      <c r="I35" s="1195" t="str">
        <f t="shared" ref="I35" si="9">C35</f>
        <v>АБРАМОВА Нина</v>
      </c>
      <c r="J35" s="105"/>
      <c r="L35" s="139"/>
      <c r="M35" s="207"/>
      <c r="N35" s="211"/>
      <c r="O35" s="274"/>
      <c r="P35" s="105"/>
      <c r="Q35" s="201"/>
      <c r="R35" s="1119"/>
      <c r="S35" s="887"/>
      <c r="T35" s="273"/>
      <c r="U35" s="105"/>
      <c r="V35" s="105"/>
      <c r="W35" s="105"/>
      <c r="X35" s="105"/>
      <c r="Y35" s="274"/>
      <c r="Z35" s="105"/>
      <c r="AA35" s="207"/>
      <c r="AB35" s="211"/>
      <c r="AD35" s="26"/>
    </row>
    <row r="36" spans="1:30" ht="29.1" customHeight="1">
      <c r="A36" s="267"/>
      <c r="B36" s="1048"/>
      <c r="C36" s="259" t="str">
        <f>В!I31</f>
        <v>Республика Хакасия</v>
      </c>
      <c r="D36" s="190" t="str">
        <f>В!H31</f>
        <v>13.06.2001</v>
      </c>
      <c r="G36" s="278"/>
      <c r="H36" s="1048"/>
      <c r="I36" s="1196"/>
      <c r="J36" s="25"/>
      <c r="K36" s="22"/>
      <c r="L36" s="201"/>
      <c r="M36" s="1119">
        <v>0</v>
      </c>
      <c r="N36" s="887" t="str">
        <f>IF(M36&gt;0,INDEX(В!$D$11:$D$120,M36+(M36-1),1)," ")</f>
        <v xml:space="preserve"> </v>
      </c>
      <c r="O36" s="22"/>
      <c r="P36" s="105"/>
      <c r="Q36" s="139"/>
      <c r="R36" s="207"/>
      <c r="S36" s="211"/>
      <c r="T36" s="26"/>
      <c r="Y36" s="274"/>
      <c r="Z36" s="105"/>
      <c r="AA36" s="105"/>
      <c r="AB36" s="105"/>
      <c r="AD36" s="26"/>
    </row>
    <row r="37" spans="1:30" ht="29.1" customHeight="1">
      <c r="A37" s="266"/>
      <c r="B37" s="1048">
        <v>12</v>
      </c>
      <c r="C37" s="263" t="str">
        <f>В!D33</f>
        <v>ЧЕПСАРАКОВА Валерия</v>
      </c>
      <c r="D37" s="115" t="str">
        <f>В!G33</f>
        <v>МСМК</v>
      </c>
      <c r="G37" s="197"/>
      <c r="H37" s="1048">
        <v>12</v>
      </c>
      <c r="I37" s="1195" t="str">
        <f t="shared" ref="I37" si="10">C37</f>
        <v>ЧЕПСАРАКОВА Валерия</v>
      </c>
      <c r="J37" s="22"/>
      <c r="L37" s="201"/>
      <c r="M37" s="1119"/>
      <c r="N37" s="887"/>
      <c r="O37" s="105"/>
      <c r="P37" s="105"/>
      <c r="Q37" s="139"/>
      <c r="R37" s="207"/>
      <c r="S37" s="211"/>
      <c r="T37" s="26"/>
      <c r="Y37" s="274"/>
      <c r="Z37" s="105"/>
      <c r="AD37" s="26"/>
    </row>
    <row r="38" spans="1:30" ht="29.1" customHeight="1">
      <c r="A38" s="267"/>
      <c r="B38" s="1048"/>
      <c r="C38" s="259" t="str">
        <f>В!I33</f>
        <v>Республика Хакасия</v>
      </c>
      <c r="D38" s="190" t="str">
        <f>В!H33</f>
        <v>31.01.1989</v>
      </c>
      <c r="G38" s="278"/>
      <c r="H38" s="1048"/>
      <c r="I38" s="1196"/>
      <c r="J38" s="105"/>
      <c r="K38" s="105"/>
      <c r="L38" s="139"/>
      <c r="M38" s="207"/>
      <c r="N38" s="211"/>
      <c r="O38" s="105"/>
      <c r="P38" s="105"/>
      <c r="Q38" s="105"/>
      <c r="R38" s="105"/>
      <c r="S38" s="164"/>
      <c r="T38" s="26"/>
      <c r="U38" s="21"/>
      <c r="V38" s="201"/>
      <c r="W38" s="1119">
        <v>0</v>
      </c>
      <c r="X38" s="887" t="str">
        <f>IF(W38&gt;0,INDEX(В!$D$11:$D$120,W38+(W38-1),1)," ")</f>
        <v xml:space="preserve"> </v>
      </c>
      <c r="Y38" s="321"/>
      <c r="AD38" s="26"/>
    </row>
    <row r="39" spans="1:30" ht="29.1" customHeight="1">
      <c r="A39" s="266"/>
      <c r="B39" s="1048">
        <v>13</v>
      </c>
      <c r="C39" s="271" t="str">
        <f>В!D35</f>
        <v>ФИО13</v>
      </c>
      <c r="D39" s="115" t="str">
        <f>В!G35</f>
        <v>р13</v>
      </c>
      <c r="G39" s="197"/>
      <c r="H39" s="1048">
        <v>13</v>
      </c>
      <c r="I39" s="1195" t="str">
        <f t="shared" ref="I39" si="11">C39</f>
        <v>ФИО13</v>
      </c>
      <c r="K39" s="105"/>
      <c r="L39" s="250"/>
      <c r="M39" s="207"/>
      <c r="N39" s="118"/>
      <c r="O39" s="105"/>
      <c r="P39" s="105"/>
      <c r="Q39" s="105"/>
      <c r="R39" s="105"/>
      <c r="S39" s="164"/>
      <c r="T39" s="26"/>
      <c r="V39" s="201"/>
      <c r="W39" s="1119"/>
      <c r="X39" s="887"/>
      <c r="AD39" s="26"/>
    </row>
    <row r="40" spans="1:30" ht="29.1" customHeight="1">
      <c r="A40" s="267"/>
      <c r="B40" s="1048"/>
      <c r="C40" s="259" t="str">
        <f>В!I35</f>
        <v>город13</v>
      </c>
      <c r="D40" s="190" t="str">
        <f>В!H35</f>
        <v>дата13</v>
      </c>
      <c r="G40" s="278"/>
      <c r="H40" s="1048"/>
      <c r="I40" s="1196"/>
      <c r="J40" s="25"/>
      <c r="K40" s="22"/>
      <c r="L40" s="201"/>
      <c r="M40" s="1119">
        <v>0</v>
      </c>
      <c r="N40" s="887" t="str">
        <f>IF(M40&gt;0,INDEX(В!$D$11:$D$120,M40+(M40-1),1)," ")</f>
        <v xml:space="preserve"> </v>
      </c>
      <c r="O40" s="105"/>
      <c r="P40" s="105"/>
      <c r="Q40" s="105"/>
      <c r="R40" s="105"/>
      <c r="S40" s="105"/>
      <c r="T40" s="26"/>
      <c r="V40" s="139"/>
      <c r="W40" s="207"/>
      <c r="X40" s="211"/>
      <c r="AD40" s="26"/>
    </row>
    <row r="41" spans="1:30" ht="29.1" customHeight="1">
      <c r="A41" s="266"/>
      <c r="B41" s="1048">
        <v>14</v>
      </c>
      <c r="C41" s="271" t="str">
        <f>В!D37</f>
        <v>ФИО14</v>
      </c>
      <c r="D41" s="115" t="str">
        <f>В!G37</f>
        <v>р14</v>
      </c>
      <c r="G41" s="197"/>
      <c r="H41" s="1048">
        <v>14</v>
      </c>
      <c r="I41" s="1195" t="str">
        <f t="shared" ref="I41" si="12">C41</f>
        <v>ФИО14</v>
      </c>
      <c r="J41" s="22"/>
      <c r="L41" s="201"/>
      <c r="M41" s="1119"/>
      <c r="N41" s="887"/>
      <c r="O41" s="273"/>
      <c r="P41" s="105"/>
      <c r="Q41" s="250"/>
      <c r="R41" s="207"/>
      <c r="S41" s="118"/>
      <c r="T41" s="26"/>
      <c r="V41" s="139"/>
      <c r="W41" s="207"/>
      <c r="X41" s="211"/>
      <c r="AD41" s="26"/>
    </row>
    <row r="42" spans="1:30" ht="29.1" customHeight="1">
      <c r="A42" s="267"/>
      <c r="B42" s="1051"/>
      <c r="C42" s="258" t="str">
        <f>В!I37</f>
        <v>город14</v>
      </c>
      <c r="D42" s="244" t="str">
        <f>В!H37</f>
        <v>дата14</v>
      </c>
      <c r="G42" s="278"/>
      <c r="H42" s="1048"/>
      <c r="I42" s="1196"/>
      <c r="J42" s="105"/>
      <c r="K42" s="105"/>
      <c r="L42" s="139"/>
      <c r="M42" s="207"/>
      <c r="N42" s="211"/>
      <c r="O42" s="274"/>
      <c r="P42" s="291"/>
      <c r="Q42" s="201"/>
      <c r="R42" s="1119">
        <v>0</v>
      </c>
      <c r="S42" s="887" t="str">
        <f>IF(R42&gt;0,INDEX(В!$D$11:$D$120,R42+(R42-1),1)," ")</f>
        <v xml:space="preserve"> </v>
      </c>
      <c r="T42" s="22"/>
      <c r="Y42" s="105"/>
      <c r="Z42" s="105"/>
      <c r="AA42" s="105"/>
      <c r="AB42" s="105"/>
      <c r="AD42" s="26"/>
    </row>
    <row r="43" spans="1:30" ht="29.1" customHeight="1">
      <c r="A43" s="266"/>
      <c r="B43" s="1051">
        <v>15</v>
      </c>
      <c r="C43" s="271" t="str">
        <f>В!D39</f>
        <v>ФИО15</v>
      </c>
      <c r="D43" s="115" t="str">
        <f>В!G39</f>
        <v>р15</v>
      </c>
      <c r="G43" s="197"/>
      <c r="H43" s="1048">
        <v>15</v>
      </c>
      <c r="I43" s="1195" t="str">
        <f t="shared" ref="I43" si="13">C43</f>
        <v>ФИО15</v>
      </c>
      <c r="J43" s="105"/>
      <c r="L43" s="139"/>
      <c r="M43" s="207"/>
      <c r="N43" s="211"/>
      <c r="O43" s="274"/>
      <c r="P43" s="105"/>
      <c r="Q43" s="201"/>
      <c r="R43" s="1119"/>
      <c r="S43" s="887"/>
      <c r="T43" s="105"/>
      <c r="U43" s="105"/>
      <c r="V43" s="105"/>
      <c r="W43" s="105"/>
      <c r="X43" s="164"/>
      <c r="Y43" s="105"/>
      <c r="AD43" s="26"/>
    </row>
    <row r="44" spans="1:30" ht="29.1" customHeight="1">
      <c r="A44" s="267"/>
      <c r="B44" s="1047"/>
      <c r="C44" s="259" t="str">
        <f>В!I39</f>
        <v>город15</v>
      </c>
      <c r="D44" s="190" t="str">
        <f>В!H39</f>
        <v>дата15</v>
      </c>
      <c r="F44" s="105"/>
      <c r="G44" s="278"/>
      <c r="H44" s="1048"/>
      <c r="I44" s="1196"/>
      <c r="J44" s="25"/>
      <c r="K44" s="22"/>
      <c r="L44" s="201"/>
      <c r="M44" s="1119">
        <v>0</v>
      </c>
      <c r="N44" s="887" t="str">
        <f>IF(M44&gt;0,INDEX(В!$D$11:$D$120,M44+(M44-1),1)," ")</f>
        <v xml:space="preserve"> </v>
      </c>
      <c r="O44" s="22"/>
      <c r="P44" s="105"/>
      <c r="Q44" s="139"/>
      <c r="R44" s="207"/>
      <c r="S44" s="211"/>
      <c r="T44" s="105"/>
      <c r="U44" s="105"/>
      <c r="V44" s="105"/>
      <c r="W44" s="105"/>
      <c r="X44" s="105"/>
      <c r="Y44" s="105"/>
      <c r="Z44" s="105"/>
      <c r="AD44" s="26"/>
    </row>
    <row r="45" spans="1:30" ht="29.1" customHeight="1" thickBot="1">
      <c r="A45" s="197"/>
      <c r="B45" s="1048">
        <v>16</v>
      </c>
      <c r="C45" s="271" t="str">
        <f>В!D41</f>
        <v>ФИО16</v>
      </c>
      <c r="D45" s="115" t="str">
        <f>В!G41</f>
        <v>р16</v>
      </c>
      <c r="G45" s="197"/>
      <c r="H45" s="1048">
        <v>16</v>
      </c>
      <c r="I45" s="1195" t="str">
        <f t="shared" ref="I45" si="14">C45</f>
        <v>ФИО16</v>
      </c>
      <c r="J45" s="22"/>
      <c r="L45" s="201"/>
      <c r="M45" s="1119"/>
      <c r="N45" s="887"/>
      <c r="O45" s="105"/>
      <c r="P45" s="105"/>
      <c r="Q45" s="139"/>
      <c r="R45" s="207"/>
      <c r="S45" s="211"/>
      <c r="T45" s="105"/>
      <c r="U45" s="105"/>
      <c r="V45" s="250"/>
      <c r="W45" s="207"/>
      <c r="X45" s="211"/>
      <c r="Y45" s="105"/>
      <c r="Z45" s="105"/>
      <c r="AB45" s="900" t="s">
        <v>204</v>
      </c>
      <c r="AC45" s="900"/>
      <c r="AD45" s="26"/>
    </row>
    <row r="46" spans="1:30" ht="29.1" customHeight="1">
      <c r="A46" s="184"/>
      <c r="B46" s="1048"/>
      <c r="C46" s="259" t="str">
        <f>В!I41</f>
        <v>город16</v>
      </c>
      <c r="D46" s="190" t="str">
        <f>В!H41</f>
        <v>дата16</v>
      </c>
      <c r="G46" s="278"/>
      <c r="H46" s="1048"/>
      <c r="I46" s="1196"/>
      <c r="J46" s="105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1"/>
      <c r="V46" s="221"/>
      <c r="W46" s="221"/>
      <c r="X46" s="221"/>
      <c r="Y46" s="221"/>
      <c r="Z46" s="221"/>
      <c r="AA46" s="105"/>
      <c r="AB46" s="1137">
        <v>0</v>
      </c>
      <c r="AC46" s="1139" t="str">
        <f>IF(AB46&gt;0,INDEX(В!$D$11:$D$120,AB46+(AB46-1),1)," ")</f>
        <v xml:space="preserve"> </v>
      </c>
      <c r="AD46" s="322"/>
    </row>
    <row r="47" spans="1:30" ht="29.1" customHeight="1" thickBot="1">
      <c r="A47" s="196"/>
      <c r="B47" s="1047">
        <v>17</v>
      </c>
      <c r="C47" s="263" t="str">
        <f>В!D43</f>
        <v>ФИО17</v>
      </c>
      <c r="D47" s="131" t="str">
        <f>В!G43</f>
        <v>р17</v>
      </c>
      <c r="G47" s="197"/>
      <c r="H47" s="1048">
        <v>17</v>
      </c>
      <c r="I47" s="1195" t="str">
        <f t="shared" ref="I47" si="15">C47</f>
        <v>ФИО17</v>
      </c>
      <c r="Z47" s="105"/>
      <c r="AA47" s="105"/>
      <c r="AB47" s="1138"/>
      <c r="AC47" s="1140"/>
      <c r="AD47" s="327"/>
    </row>
    <row r="48" spans="1:30" ht="29.1" customHeight="1">
      <c r="A48" s="184"/>
      <c r="B48" s="1048"/>
      <c r="C48" s="259" t="str">
        <f>В!I43</f>
        <v>город17</v>
      </c>
      <c r="D48" s="190" t="str">
        <f>В!H43</f>
        <v>дата17</v>
      </c>
      <c r="G48" s="278"/>
      <c r="H48" s="1048"/>
      <c r="I48" s="1196"/>
      <c r="J48" s="25"/>
      <c r="K48" s="22"/>
      <c r="L48" s="201"/>
      <c r="M48" s="1119">
        <v>0</v>
      </c>
      <c r="N48" s="887" t="str">
        <f>IF(M48&gt;0,INDEX(В!$D$11:$D$120,M48+(M48-1),1)," ")</f>
        <v xml:space="preserve"> </v>
      </c>
      <c r="O48" s="288"/>
      <c r="P48" s="105"/>
      <c r="Q48" s="105"/>
      <c r="R48" s="105"/>
      <c r="S48" s="105"/>
      <c r="T48" s="105"/>
      <c r="U48" s="105"/>
      <c r="V48" s="250"/>
      <c r="W48" s="207"/>
      <c r="X48" s="211"/>
      <c r="Y48" s="105"/>
      <c r="Z48" s="105"/>
      <c r="AA48" s="105"/>
      <c r="AD48" s="26"/>
    </row>
    <row r="49" spans="1:30" ht="29.1" customHeight="1">
      <c r="A49" s="197"/>
      <c r="B49" s="1048">
        <v>18</v>
      </c>
      <c r="C49" s="263" t="str">
        <f>В!D45</f>
        <v>ФИО18</v>
      </c>
      <c r="D49" s="131" t="str">
        <f>В!G45</f>
        <v>р18</v>
      </c>
      <c r="G49" s="197"/>
      <c r="H49" s="1048">
        <v>18</v>
      </c>
      <c r="I49" s="1195" t="str">
        <f t="shared" ref="I49" si="16">C49</f>
        <v>ФИО18</v>
      </c>
      <c r="J49" s="22"/>
      <c r="L49" s="201"/>
      <c r="M49" s="1119"/>
      <c r="N49" s="887"/>
      <c r="O49" s="273"/>
      <c r="P49" s="105"/>
      <c r="Q49" s="250"/>
      <c r="R49" s="207"/>
      <c r="S49" s="118"/>
      <c r="T49" s="105"/>
      <c r="U49" s="105"/>
      <c r="V49" s="250"/>
      <c r="W49" s="207"/>
      <c r="X49" s="211"/>
      <c r="Y49" s="105"/>
      <c r="Z49" s="105"/>
      <c r="AA49" s="105"/>
      <c r="AB49" s="105"/>
      <c r="AD49" s="26"/>
    </row>
    <row r="50" spans="1:30" ht="29.1" customHeight="1">
      <c r="A50" s="184"/>
      <c r="B50" s="1048"/>
      <c r="C50" s="259" t="str">
        <f>В!I45</f>
        <v>город18</v>
      </c>
      <c r="D50" s="190" t="str">
        <f>В!H45</f>
        <v>дата18</v>
      </c>
      <c r="G50" s="278"/>
      <c r="H50" s="1048"/>
      <c r="I50" s="1196"/>
      <c r="J50" s="105"/>
      <c r="K50" s="105"/>
      <c r="L50" s="139"/>
      <c r="M50" s="207"/>
      <c r="N50" s="211"/>
      <c r="O50" s="274"/>
      <c r="P50" s="291"/>
      <c r="Q50" s="201"/>
      <c r="R50" s="1119">
        <v>0</v>
      </c>
      <c r="S50" s="887" t="str">
        <f>IF(R50&gt;0,INDEX(В!$D$11:$D$120,R50+(R50-1),1)," ")</f>
        <v xml:space="preserve"> </v>
      </c>
      <c r="T50" s="105"/>
      <c r="U50" s="105"/>
      <c r="V50" s="250"/>
      <c r="W50" s="207"/>
      <c r="X50" s="211"/>
      <c r="Y50" s="105"/>
      <c r="Z50" s="105"/>
      <c r="AA50" s="105"/>
      <c r="AB50" s="105"/>
      <c r="AD50" s="26"/>
    </row>
    <row r="51" spans="1:30" ht="29.1" customHeight="1">
      <c r="A51" s="197"/>
      <c r="B51" s="1048">
        <v>19</v>
      </c>
      <c r="C51" s="263" t="str">
        <f>В!D47</f>
        <v>ФИО19</v>
      </c>
      <c r="D51" s="131" t="str">
        <f>В!G47</f>
        <v>р19</v>
      </c>
      <c r="G51" s="197"/>
      <c r="H51" s="1048">
        <v>19</v>
      </c>
      <c r="I51" s="1195" t="str">
        <f t="shared" ref="I51" si="17">C51</f>
        <v>ФИО19</v>
      </c>
      <c r="J51" s="105"/>
      <c r="L51" s="139"/>
      <c r="M51" s="207"/>
      <c r="N51" s="211"/>
      <c r="O51" s="274"/>
      <c r="P51" s="105"/>
      <c r="Q51" s="201"/>
      <c r="R51" s="1119"/>
      <c r="S51" s="887"/>
      <c r="T51" s="273"/>
      <c r="U51" s="105"/>
      <c r="V51" s="105"/>
      <c r="W51" s="105"/>
      <c r="X51" s="105"/>
      <c r="Y51" s="105"/>
      <c r="Z51" s="105"/>
      <c r="AA51" s="105"/>
      <c r="AB51" s="105"/>
      <c r="AD51" s="26"/>
    </row>
    <row r="52" spans="1:30" ht="29.1" customHeight="1">
      <c r="A52" s="184"/>
      <c r="B52" s="1048"/>
      <c r="C52" s="259" t="str">
        <f>В!I47</f>
        <v>город19</v>
      </c>
      <c r="D52" s="190" t="str">
        <f>В!H47</f>
        <v>дата19</v>
      </c>
      <c r="G52" s="278"/>
      <c r="H52" s="1048"/>
      <c r="I52" s="1196"/>
      <c r="J52" s="25"/>
      <c r="K52" s="22"/>
      <c r="L52" s="201"/>
      <c r="M52" s="1119">
        <v>0</v>
      </c>
      <c r="N52" s="887" t="str">
        <f>IF(M52&gt;0,INDEX(В!$D$11:$D$120,M52+(M52-1),1)," ")</f>
        <v xml:space="preserve"> </v>
      </c>
      <c r="O52" s="22"/>
      <c r="P52" s="105"/>
      <c r="Q52" s="139"/>
      <c r="R52" s="207"/>
      <c r="S52" s="211"/>
      <c r="T52" s="26"/>
      <c r="Y52" s="105"/>
      <c r="Z52" s="105"/>
      <c r="AA52" s="105"/>
      <c r="AB52" s="105"/>
      <c r="AD52" s="26"/>
    </row>
    <row r="53" spans="1:30" ht="29.1" customHeight="1">
      <c r="A53" s="197"/>
      <c r="B53" s="1048">
        <v>20</v>
      </c>
      <c r="C53" s="263" t="str">
        <f>В!D49</f>
        <v>ФИО20</v>
      </c>
      <c r="D53" s="131" t="str">
        <f>В!G49</f>
        <v>р20</v>
      </c>
      <c r="G53" s="197"/>
      <c r="H53" s="1048">
        <v>20</v>
      </c>
      <c r="I53" s="1195" t="str">
        <f t="shared" ref="I53" si="18">C53</f>
        <v>ФИО20</v>
      </c>
      <c r="J53" s="22"/>
      <c r="L53" s="201"/>
      <c r="M53" s="1119"/>
      <c r="N53" s="887"/>
      <c r="O53" s="105"/>
      <c r="P53" s="105"/>
      <c r="Q53" s="139"/>
      <c r="R53" s="207"/>
      <c r="S53" s="211"/>
      <c r="T53" s="26"/>
      <c r="Y53" s="105"/>
      <c r="Z53" s="105"/>
      <c r="AA53" s="105"/>
      <c r="AB53" s="105"/>
      <c r="AD53" s="26"/>
    </row>
    <row r="54" spans="1:30" ht="29.1" customHeight="1">
      <c r="A54" s="184"/>
      <c r="B54" s="1048"/>
      <c r="C54" s="259" t="str">
        <f>В!I49</f>
        <v>город20</v>
      </c>
      <c r="D54" s="190" t="str">
        <f>В!H49</f>
        <v>дата20</v>
      </c>
      <c r="G54" s="278"/>
      <c r="H54" s="1048"/>
      <c r="I54" s="1196"/>
      <c r="J54" s="105"/>
      <c r="K54" s="105"/>
      <c r="L54" s="139"/>
      <c r="M54" s="207"/>
      <c r="N54" s="211"/>
      <c r="O54" s="105"/>
      <c r="P54" s="105"/>
      <c r="Q54" s="105"/>
      <c r="R54" s="105"/>
      <c r="S54" s="164"/>
      <c r="T54" s="26"/>
      <c r="U54" s="21"/>
      <c r="V54" s="201"/>
      <c r="W54" s="1119">
        <v>0</v>
      </c>
      <c r="X54" s="887" t="str">
        <f>IF(W54&gt;0,INDEX(В!$D$11:$D$120,W54+(W54-1),1)," ")</f>
        <v xml:space="preserve"> </v>
      </c>
      <c r="Y54" s="105"/>
      <c r="Z54" s="105"/>
      <c r="AA54" s="109"/>
      <c r="AB54" s="109"/>
      <c r="AD54" s="26"/>
    </row>
    <row r="55" spans="1:30" ht="29.1" customHeight="1">
      <c r="A55" s="197"/>
      <c r="B55" s="1048">
        <v>21</v>
      </c>
      <c r="C55" s="263" t="str">
        <f>В!D51</f>
        <v>ФИО21</v>
      </c>
      <c r="D55" s="131" t="str">
        <f>В!G51</f>
        <v>р21</v>
      </c>
      <c r="G55" s="197"/>
      <c r="H55" s="1048">
        <v>21</v>
      </c>
      <c r="I55" s="1195" t="str">
        <f t="shared" ref="I55" si="19">C55</f>
        <v>ФИО21</v>
      </c>
      <c r="K55" s="105"/>
      <c r="L55" s="250"/>
      <c r="M55" s="207"/>
      <c r="N55" s="118"/>
      <c r="O55" s="105"/>
      <c r="P55" s="105"/>
      <c r="Q55" s="105"/>
      <c r="R55" s="105"/>
      <c r="S55" s="164"/>
      <c r="T55" s="26"/>
      <c r="V55" s="201"/>
      <c r="W55" s="1119"/>
      <c r="X55" s="887"/>
      <c r="Y55" s="273"/>
      <c r="Z55" s="105"/>
      <c r="AA55" s="105"/>
      <c r="AB55" s="105"/>
      <c r="AD55" s="26"/>
    </row>
    <row r="56" spans="1:30" ht="29.1" customHeight="1">
      <c r="A56" s="184"/>
      <c r="B56" s="1048"/>
      <c r="C56" s="259" t="str">
        <f>В!I51</f>
        <v>город21</v>
      </c>
      <c r="D56" s="190" t="str">
        <f>В!H51</f>
        <v>дата21</v>
      </c>
      <c r="G56" s="278"/>
      <c r="H56" s="1048"/>
      <c r="I56" s="1196"/>
      <c r="J56" s="25"/>
      <c r="K56" s="22"/>
      <c r="L56" s="201"/>
      <c r="M56" s="1119">
        <v>0</v>
      </c>
      <c r="N56" s="887" t="str">
        <f>IF(M56&gt;0,INDEX(В!$D$11:$D$120,M56+(M56-1),1)," ")</f>
        <v xml:space="preserve"> </v>
      </c>
      <c r="O56" s="105"/>
      <c r="P56" s="105"/>
      <c r="Q56" s="105"/>
      <c r="R56" s="105"/>
      <c r="S56" s="105"/>
      <c r="T56" s="26"/>
      <c r="V56" s="139"/>
      <c r="W56" s="207"/>
      <c r="X56" s="211"/>
      <c r="Y56" s="274"/>
      <c r="Z56" s="105"/>
      <c r="AA56" s="105"/>
      <c r="AB56" s="105"/>
      <c r="AD56" s="26"/>
    </row>
    <row r="57" spans="1:30" ht="29.1" customHeight="1">
      <c r="A57" s="197"/>
      <c r="B57" s="1048">
        <v>22</v>
      </c>
      <c r="C57" s="263" t="str">
        <f>В!D53</f>
        <v>ФИО22</v>
      </c>
      <c r="D57" s="131" t="str">
        <f>В!G53</f>
        <v>р22</v>
      </c>
      <c r="G57" s="197"/>
      <c r="H57" s="1048">
        <v>22</v>
      </c>
      <c r="I57" s="1195" t="str">
        <f t="shared" ref="I57" si="20">C57</f>
        <v>ФИО22</v>
      </c>
      <c r="J57" s="22"/>
      <c r="L57" s="201"/>
      <c r="M57" s="1119"/>
      <c r="N57" s="887"/>
      <c r="O57" s="273"/>
      <c r="P57" s="105"/>
      <c r="Q57" s="250"/>
      <c r="R57" s="207"/>
      <c r="S57" s="118"/>
      <c r="T57" s="26"/>
      <c r="V57" s="139"/>
      <c r="W57" s="207"/>
      <c r="X57" s="211"/>
      <c r="Y57" s="274"/>
      <c r="Z57" s="105"/>
      <c r="AA57" s="105"/>
      <c r="AB57" s="105"/>
      <c r="AD57" s="26"/>
    </row>
    <row r="58" spans="1:30" ht="29.1" customHeight="1">
      <c r="A58" s="184"/>
      <c r="B58" s="1048"/>
      <c r="C58" s="259" t="str">
        <f>В!I53</f>
        <v>город22</v>
      </c>
      <c r="D58" s="190" t="str">
        <f>В!H53</f>
        <v>дата22</v>
      </c>
      <c r="G58" s="278"/>
      <c r="H58" s="1048"/>
      <c r="I58" s="1196"/>
      <c r="J58" s="105"/>
      <c r="K58" s="105"/>
      <c r="L58" s="139"/>
      <c r="M58" s="207"/>
      <c r="N58" s="211"/>
      <c r="O58" s="274"/>
      <c r="P58" s="291"/>
      <c r="Q58" s="201"/>
      <c r="R58" s="1119">
        <v>0</v>
      </c>
      <c r="S58" s="887" t="str">
        <f>IF(R58&gt;0,INDEX(В!$D$11:$D$120,R58+(R58-1),1)," ")</f>
        <v xml:space="preserve"> </v>
      </c>
      <c r="T58" s="22"/>
      <c r="Y58" s="274"/>
      <c r="Z58" s="105"/>
      <c r="AA58" s="105"/>
      <c r="AB58" s="105"/>
      <c r="AD58" s="26"/>
    </row>
    <row r="59" spans="1:30" ht="29.1" customHeight="1">
      <c r="A59" s="197"/>
      <c r="B59" s="1048">
        <v>23</v>
      </c>
      <c r="C59" s="263" t="str">
        <f>В!D55</f>
        <v>ФИО23</v>
      </c>
      <c r="D59" s="131" t="str">
        <f>В!G55</f>
        <v>р23</v>
      </c>
      <c r="G59" s="197"/>
      <c r="H59" s="1048">
        <v>23</v>
      </c>
      <c r="I59" s="1195" t="str">
        <f t="shared" ref="I59" si="21">C59</f>
        <v>ФИО23</v>
      </c>
      <c r="J59" s="105"/>
      <c r="L59" s="139"/>
      <c r="M59" s="207"/>
      <c r="N59" s="211"/>
      <c r="O59" s="274"/>
      <c r="P59" s="105"/>
      <c r="Q59" s="201"/>
      <c r="R59" s="1119"/>
      <c r="S59" s="887"/>
      <c r="T59" s="105"/>
      <c r="Y59" s="274"/>
      <c r="Z59" s="105"/>
      <c r="AA59" s="105"/>
      <c r="AB59" s="105"/>
      <c r="AD59" s="26"/>
    </row>
    <row r="60" spans="1:30" ht="29.1" customHeight="1">
      <c r="A60" s="184"/>
      <c r="B60" s="1048"/>
      <c r="C60" s="259" t="str">
        <f>В!I55</f>
        <v>город23</v>
      </c>
      <c r="D60" s="190" t="str">
        <f>В!H55</f>
        <v>дата23</v>
      </c>
      <c r="G60" s="278"/>
      <c r="H60" s="1048"/>
      <c r="I60" s="1196"/>
      <c r="J60" s="25"/>
      <c r="K60" s="22"/>
      <c r="L60" s="201"/>
      <c r="M60" s="1119">
        <v>0</v>
      </c>
      <c r="N60" s="887" t="str">
        <f>IF(M60&gt;0,INDEX(В!$D$11:$D$120,M60+(M60-1),1)," ")</f>
        <v xml:space="preserve"> </v>
      </c>
      <c r="O60" s="22"/>
      <c r="P60" s="105"/>
      <c r="Q60" s="139"/>
      <c r="R60" s="207"/>
      <c r="S60" s="211"/>
      <c r="T60" s="105"/>
      <c r="U60" s="105"/>
      <c r="V60" s="139"/>
      <c r="W60" s="207"/>
      <c r="X60" s="211"/>
      <c r="Y60" s="274"/>
      <c r="Z60" s="105"/>
      <c r="AA60" s="105"/>
      <c r="AB60" s="105"/>
      <c r="AD60" s="26"/>
    </row>
    <row r="61" spans="1:30" ht="29.1" customHeight="1">
      <c r="A61" s="197"/>
      <c r="B61" s="1048">
        <v>24</v>
      </c>
      <c r="C61" s="263" t="str">
        <f>В!D57</f>
        <v>ФИО24</v>
      </c>
      <c r="D61" s="131" t="str">
        <f>В!G57</f>
        <v>р24</v>
      </c>
      <c r="G61" s="197"/>
      <c r="H61" s="1048">
        <v>24</v>
      </c>
      <c r="I61" s="1195" t="str">
        <f t="shared" ref="I61" si="22">C61</f>
        <v>ФИО24</v>
      </c>
      <c r="J61" s="22"/>
      <c r="L61" s="201"/>
      <c r="M61" s="1119"/>
      <c r="N61" s="887"/>
      <c r="O61" s="105"/>
      <c r="P61" s="105"/>
      <c r="Q61" s="139"/>
      <c r="R61" s="207"/>
      <c r="S61" s="211"/>
      <c r="T61" s="105"/>
      <c r="U61" s="105"/>
      <c r="V61" s="139"/>
      <c r="W61" s="207"/>
      <c r="X61" s="211"/>
      <c r="Y61" s="274"/>
      <c r="Z61" s="105"/>
      <c r="AA61" s="105"/>
      <c r="AB61" s="105"/>
      <c r="AD61" s="26"/>
    </row>
    <row r="62" spans="1:30" ht="29.1" customHeight="1">
      <c r="A62" s="184"/>
      <c r="B62" s="1048"/>
      <c r="C62" s="259" t="str">
        <f>В!I57</f>
        <v>город24</v>
      </c>
      <c r="D62" s="190" t="str">
        <f>В!H57</f>
        <v>дата24</v>
      </c>
      <c r="G62" s="278"/>
      <c r="H62" s="1048"/>
      <c r="I62" s="1196"/>
      <c r="J62" s="105"/>
      <c r="K62" s="105"/>
      <c r="L62" s="139"/>
      <c r="M62" s="207"/>
      <c r="N62" s="211"/>
      <c r="O62" s="105"/>
      <c r="P62" s="105"/>
      <c r="Q62" s="139"/>
      <c r="R62" s="207"/>
      <c r="S62" s="211"/>
      <c r="T62" s="105"/>
      <c r="Y62" s="274"/>
      <c r="Z62" s="291"/>
      <c r="AA62" s="201"/>
      <c r="AB62" s="1119">
        <v>0</v>
      </c>
      <c r="AC62" s="887" t="str">
        <f>IF(AB62&gt;0,INDEX(В!$D$11:$D$120,AB62+(AB62-1),1)," ")</f>
        <v xml:space="preserve"> </v>
      </c>
      <c r="AD62" s="22"/>
    </row>
    <row r="63" spans="1:30" ht="29.1" customHeight="1">
      <c r="A63" s="197"/>
      <c r="B63" s="1048">
        <v>25</v>
      </c>
      <c r="C63" s="263" t="str">
        <f>В!D59</f>
        <v>ФИО25</v>
      </c>
      <c r="D63" s="131" t="str">
        <f>В!G59</f>
        <v>р25</v>
      </c>
      <c r="G63" s="197"/>
      <c r="H63" s="1048">
        <v>25</v>
      </c>
      <c r="I63" s="1195" t="str">
        <f t="shared" ref="I63" si="23">C63</f>
        <v>ФИО25</v>
      </c>
      <c r="K63" s="105"/>
      <c r="L63" s="250"/>
      <c r="M63" s="207"/>
      <c r="N63" s="118"/>
      <c r="O63" s="105"/>
      <c r="P63" s="105"/>
      <c r="Q63" s="105"/>
      <c r="R63" s="105"/>
      <c r="S63" s="105"/>
      <c r="T63" s="105"/>
      <c r="Y63" s="274"/>
      <c r="Z63" s="105"/>
      <c r="AA63" s="201"/>
      <c r="AB63" s="1119"/>
      <c r="AC63" s="887"/>
    </row>
    <row r="64" spans="1:30" ht="29.1" customHeight="1">
      <c r="A64" s="184"/>
      <c r="B64" s="1048"/>
      <c r="C64" s="259" t="str">
        <f>В!I59</f>
        <v>город25</v>
      </c>
      <c r="D64" s="190" t="str">
        <f>В!H59</f>
        <v>дата25</v>
      </c>
      <c r="G64" s="278"/>
      <c r="H64" s="1048"/>
      <c r="I64" s="1196"/>
      <c r="J64" s="25"/>
      <c r="K64" s="22"/>
      <c r="L64" s="201"/>
      <c r="M64" s="1119">
        <v>0</v>
      </c>
      <c r="N64" s="887" t="str">
        <f>IF(M64&gt;0,INDEX(В!$D$11:$D$120,M64+(M64-1),1)," ")</f>
        <v xml:space="preserve"> </v>
      </c>
      <c r="O64" s="288"/>
      <c r="P64" s="105"/>
      <c r="Q64" s="105"/>
      <c r="R64" s="105"/>
      <c r="S64" s="105"/>
      <c r="T64" s="105"/>
      <c r="Y64" s="274"/>
      <c r="Z64" s="105"/>
      <c r="AA64" s="105"/>
      <c r="AB64" s="105"/>
    </row>
    <row r="65" spans="1:28" ht="29.1" customHeight="1">
      <c r="A65" s="197"/>
      <c r="B65" s="1048">
        <v>26</v>
      </c>
      <c r="C65" s="263" t="str">
        <f>В!D61</f>
        <v>ФИО26</v>
      </c>
      <c r="D65" s="131" t="str">
        <f>В!G61</f>
        <v>р26</v>
      </c>
      <c r="G65" s="197"/>
      <c r="H65" s="1048">
        <v>26</v>
      </c>
      <c r="I65" s="1195" t="str">
        <f t="shared" ref="I65" si="24">C65</f>
        <v>ФИО26</v>
      </c>
      <c r="J65" s="22"/>
      <c r="L65" s="201"/>
      <c r="M65" s="1119"/>
      <c r="N65" s="887"/>
      <c r="O65" s="273"/>
      <c r="P65" s="105"/>
      <c r="Q65" s="250"/>
      <c r="R65" s="207"/>
      <c r="S65" s="118"/>
      <c r="T65" s="105"/>
      <c r="Y65" s="274"/>
      <c r="Z65" s="105"/>
      <c r="AA65" s="109"/>
      <c r="AB65" s="109"/>
    </row>
    <row r="66" spans="1:28" ht="29.1" customHeight="1">
      <c r="A66" s="184"/>
      <c r="B66" s="1048"/>
      <c r="C66" s="259" t="str">
        <f>В!I61</f>
        <v>город26</v>
      </c>
      <c r="D66" s="190" t="str">
        <f>В!H61</f>
        <v>дата26</v>
      </c>
      <c r="G66" s="278"/>
      <c r="H66" s="1048"/>
      <c r="I66" s="1196"/>
      <c r="J66" s="105"/>
      <c r="K66" s="105"/>
      <c r="L66" s="139"/>
      <c r="M66" s="207"/>
      <c r="N66" s="211"/>
      <c r="O66" s="274"/>
      <c r="P66" s="291"/>
      <c r="Q66" s="201"/>
      <c r="R66" s="1119">
        <v>0</v>
      </c>
      <c r="S66" s="887" t="str">
        <f>IF(R66&gt;0,INDEX(В!$D$11:$D$120,R66+(R66-1),1)," ")</f>
        <v xml:space="preserve"> </v>
      </c>
      <c r="T66" s="105"/>
      <c r="Y66" s="304"/>
      <c r="Z66" s="105"/>
      <c r="AA66" s="207"/>
      <c r="AB66" s="211"/>
    </row>
    <row r="67" spans="1:28" ht="29.1" customHeight="1">
      <c r="A67" s="197"/>
      <c r="B67" s="1048">
        <v>27</v>
      </c>
      <c r="C67" s="263" t="str">
        <f>В!D63</f>
        <v>ФИО27</v>
      </c>
      <c r="D67" s="131" t="str">
        <f>В!G63</f>
        <v>р27</v>
      </c>
      <c r="G67" s="197"/>
      <c r="H67" s="1048">
        <v>27</v>
      </c>
      <c r="I67" s="1195" t="str">
        <f t="shared" ref="I67" si="25">C67</f>
        <v>ФИО27</v>
      </c>
      <c r="J67" s="105"/>
      <c r="L67" s="139"/>
      <c r="M67" s="207"/>
      <c r="N67" s="211"/>
      <c r="O67" s="274"/>
      <c r="P67" s="105"/>
      <c r="Q67" s="201"/>
      <c r="R67" s="1119"/>
      <c r="S67" s="887"/>
      <c r="T67" s="273"/>
      <c r="U67" s="105"/>
      <c r="V67" s="105"/>
      <c r="W67" s="105"/>
      <c r="X67" s="105"/>
      <c r="Y67" s="274"/>
      <c r="Z67" s="105"/>
      <c r="AA67" s="207"/>
      <c r="AB67" s="211"/>
    </row>
    <row r="68" spans="1:28" ht="29.1" customHeight="1">
      <c r="A68" s="184"/>
      <c r="B68" s="1048"/>
      <c r="C68" s="259" t="str">
        <f>В!I63</f>
        <v>город27</v>
      </c>
      <c r="D68" s="190" t="str">
        <f>В!H63</f>
        <v>дата27</v>
      </c>
      <c r="G68" s="278"/>
      <c r="H68" s="1048"/>
      <c r="I68" s="1196"/>
      <c r="J68" s="25"/>
      <c r="K68" s="22"/>
      <c r="L68" s="201"/>
      <c r="M68" s="1119">
        <v>0</v>
      </c>
      <c r="N68" s="887" t="str">
        <f>IF(M68&gt;0,INDEX(В!$D$11:$D$120,M68+(M68-1),1)," ")</f>
        <v xml:space="preserve"> </v>
      </c>
      <c r="O68" s="22"/>
      <c r="P68" s="105"/>
      <c r="Q68" s="139"/>
      <c r="R68" s="207"/>
      <c r="S68" s="211"/>
      <c r="T68" s="26"/>
      <c r="Y68" s="274"/>
      <c r="Z68" s="105"/>
      <c r="AA68" s="105"/>
      <c r="AB68" s="105"/>
    </row>
    <row r="69" spans="1:28" ht="29.1" customHeight="1">
      <c r="A69" s="197"/>
      <c r="B69" s="1048">
        <v>28</v>
      </c>
      <c r="C69" s="263" t="str">
        <f>В!D65</f>
        <v>ФИО28</v>
      </c>
      <c r="D69" s="131" t="str">
        <f>В!G65</f>
        <v>р28</v>
      </c>
      <c r="G69" s="197"/>
      <c r="H69" s="1048">
        <v>28</v>
      </c>
      <c r="I69" s="1195" t="str">
        <f t="shared" ref="I69" si="26">C69</f>
        <v>ФИО28</v>
      </c>
      <c r="J69" s="22"/>
      <c r="L69" s="201"/>
      <c r="M69" s="1119"/>
      <c r="N69" s="887"/>
      <c r="O69" s="105"/>
      <c r="P69" s="105"/>
      <c r="Q69" s="139"/>
      <c r="R69" s="207"/>
      <c r="S69" s="211"/>
      <c r="T69" s="26"/>
      <c r="Y69" s="274"/>
      <c r="Z69" s="105"/>
    </row>
    <row r="70" spans="1:28" ht="29.1" customHeight="1">
      <c r="A70" s="184"/>
      <c r="B70" s="1048"/>
      <c r="C70" s="259" t="str">
        <f>В!I65</f>
        <v>город28</v>
      </c>
      <c r="D70" s="190" t="str">
        <f>В!H65</f>
        <v>дата28</v>
      </c>
      <c r="G70" s="278"/>
      <c r="H70" s="1048"/>
      <c r="I70" s="1196"/>
      <c r="J70" s="105"/>
      <c r="K70" s="105"/>
      <c r="L70" s="139"/>
      <c r="M70" s="207"/>
      <c r="N70" s="211"/>
      <c r="O70" s="105"/>
      <c r="P70" s="105"/>
      <c r="Q70" s="105"/>
      <c r="R70" s="105"/>
      <c r="S70" s="164"/>
      <c r="T70" s="26"/>
      <c r="V70" s="139"/>
      <c r="W70" s="207"/>
      <c r="X70" s="211"/>
      <c r="Y70" s="304"/>
    </row>
    <row r="71" spans="1:28" ht="29.1" customHeight="1">
      <c r="A71" s="197"/>
      <c r="B71" s="1048">
        <v>29</v>
      </c>
      <c r="C71" s="263" t="str">
        <f>В!D67</f>
        <v>ФИО29</v>
      </c>
      <c r="D71" s="115" t="str">
        <f>В!G67</f>
        <v>р29</v>
      </c>
      <c r="G71" s="229"/>
      <c r="H71" s="219"/>
      <c r="I71" s="300"/>
      <c r="K71" s="105"/>
      <c r="L71" s="250"/>
      <c r="M71" s="207"/>
      <c r="N71" s="118"/>
      <c r="O71" s="105"/>
      <c r="P71" s="105"/>
      <c r="Q71" s="105"/>
      <c r="R71" s="105"/>
      <c r="S71" s="164"/>
      <c r="T71" s="26"/>
      <c r="U71" s="21"/>
      <c r="V71" s="201"/>
      <c r="W71" s="1119">
        <v>0</v>
      </c>
      <c r="X71" s="887" t="str">
        <f>IF(W71&gt;0,INDEX(В!$D$11:$D$120,W71+(W71-1),1)," ")</f>
        <v xml:space="preserve"> </v>
      </c>
      <c r="Y71" s="22"/>
    </row>
    <row r="72" spans="1:28" ht="29.1" customHeight="1">
      <c r="A72" s="184"/>
      <c r="B72" s="1048"/>
      <c r="C72" s="259" t="str">
        <f>В!I67</f>
        <v>город29</v>
      </c>
      <c r="D72" s="190" t="str">
        <f>В!H67</f>
        <v>дата29</v>
      </c>
      <c r="E72" s="25"/>
      <c r="F72" s="22"/>
      <c r="G72" s="201"/>
      <c r="H72" s="1119">
        <v>0</v>
      </c>
      <c r="I72" s="887" t="str">
        <f>IF(H72&gt;0,INDEX(В!$D$11:$D$120,H72+(H72-1),1)," ")</f>
        <v xml:space="preserve"> </v>
      </c>
      <c r="J72" s="105"/>
      <c r="K72" s="105"/>
      <c r="L72" s="250"/>
      <c r="M72" s="207"/>
      <c r="N72" s="118"/>
      <c r="O72" s="105"/>
      <c r="P72" s="105"/>
      <c r="Q72" s="105"/>
      <c r="R72" s="105"/>
      <c r="S72" s="105"/>
      <c r="T72" s="26"/>
      <c r="V72" s="201"/>
      <c r="W72" s="1119"/>
      <c r="X72" s="887"/>
      <c r="Y72" s="105"/>
    </row>
    <row r="73" spans="1:28" ht="29.1" customHeight="1">
      <c r="A73" s="197"/>
      <c r="B73" s="1048">
        <v>30</v>
      </c>
      <c r="C73" s="263" t="str">
        <f>В!D69</f>
        <v>ФИО30</v>
      </c>
      <c r="D73" s="115" t="str">
        <f>В!G69</f>
        <v>р30</v>
      </c>
      <c r="E73" s="22"/>
      <c r="G73" s="201"/>
      <c r="H73" s="1119"/>
      <c r="I73" s="887"/>
      <c r="J73" s="273"/>
      <c r="K73" s="105"/>
      <c r="L73" s="250"/>
      <c r="M73" s="207"/>
      <c r="N73" s="118"/>
      <c r="O73" s="105"/>
      <c r="P73" s="105"/>
      <c r="Q73" s="250"/>
      <c r="R73" s="207"/>
      <c r="S73" s="118"/>
      <c r="T73" s="26"/>
      <c r="V73" s="139"/>
      <c r="W73" s="207"/>
      <c r="X73" s="211"/>
      <c r="Y73" s="105"/>
      <c r="Z73" s="105"/>
      <c r="AA73" s="105"/>
      <c r="AB73" s="105"/>
    </row>
    <row r="74" spans="1:28" ht="29.1" customHeight="1">
      <c r="A74" s="184"/>
      <c r="B74" s="1048"/>
      <c r="C74" s="259" t="str">
        <f>В!I69</f>
        <v>город30</v>
      </c>
      <c r="D74" s="190" t="str">
        <f>В!H69</f>
        <v>дата30</v>
      </c>
      <c r="G74" s="139"/>
      <c r="H74" s="207"/>
      <c r="I74" s="211"/>
      <c r="J74" s="274"/>
      <c r="K74" s="291"/>
      <c r="L74" s="201"/>
      <c r="M74" s="1119">
        <v>0</v>
      </c>
      <c r="N74" s="887" t="str">
        <f>IF(M74&gt;0,INDEX(В!$D$11:$D$120,M74+(M74-1),1)," ")</f>
        <v xml:space="preserve"> </v>
      </c>
      <c r="O74" s="105"/>
      <c r="P74" s="105"/>
      <c r="Q74" s="139"/>
      <c r="R74" s="207"/>
      <c r="S74" s="211"/>
      <c r="T74" s="26"/>
    </row>
    <row r="75" spans="1:28" ht="29.1" customHeight="1">
      <c r="A75" s="197"/>
      <c r="B75" s="1048">
        <v>31</v>
      </c>
      <c r="C75" s="263" t="str">
        <f>В!D71</f>
        <v>ФИО31</v>
      </c>
      <c r="D75" s="115" t="str">
        <f>В!G71</f>
        <v>р31</v>
      </c>
      <c r="G75" s="139"/>
      <c r="H75" s="207"/>
      <c r="I75" s="211"/>
      <c r="J75" s="274"/>
      <c r="K75" s="105"/>
      <c r="L75" s="201"/>
      <c r="M75" s="1119"/>
      <c r="N75" s="887"/>
      <c r="O75" s="273"/>
      <c r="P75" s="105"/>
      <c r="Q75" s="105"/>
      <c r="R75" s="105"/>
      <c r="S75" s="105"/>
      <c r="T75" s="274"/>
      <c r="U75" s="105"/>
      <c r="V75" s="105"/>
      <c r="W75" s="105"/>
      <c r="X75" s="105"/>
      <c r="Y75" s="105"/>
      <c r="Z75" s="105"/>
      <c r="AA75" s="105"/>
      <c r="AB75" s="105"/>
    </row>
    <row r="76" spans="1:28" ht="29.1" customHeight="1">
      <c r="A76" s="184"/>
      <c r="B76" s="1048"/>
      <c r="C76" s="259" t="str">
        <f>В!I71</f>
        <v>город31</v>
      </c>
      <c r="D76" s="190" t="str">
        <f>В!H71</f>
        <v>дата31</v>
      </c>
      <c r="E76" s="25"/>
      <c r="F76" s="22"/>
      <c r="G76" s="201"/>
      <c r="H76" s="1119">
        <v>0</v>
      </c>
      <c r="I76" s="887" t="str">
        <f>IF(H76&gt;0,INDEX(В!$D$11:$D$120,H76+(H76-1),1)," ")</f>
        <v xml:space="preserve"> </v>
      </c>
      <c r="J76" s="22"/>
      <c r="K76" s="105"/>
      <c r="L76" s="139"/>
      <c r="M76" s="207"/>
      <c r="N76" s="211"/>
      <c r="O76" s="26"/>
      <c r="T76" s="26"/>
    </row>
    <row r="77" spans="1:28" ht="29.1" customHeight="1">
      <c r="A77" s="197"/>
      <c r="B77" s="1048">
        <v>32</v>
      </c>
      <c r="C77" s="263" t="str">
        <f>В!D73</f>
        <v>ФИО32</v>
      </c>
      <c r="D77" s="115" t="str">
        <f>В!G73</f>
        <v>р32</v>
      </c>
      <c r="E77" s="22"/>
      <c r="G77" s="201"/>
      <c r="H77" s="1119"/>
      <c r="I77" s="887"/>
      <c r="J77" s="105"/>
      <c r="L77" s="139"/>
      <c r="M77" s="207"/>
      <c r="N77" s="211"/>
      <c r="O77" s="26"/>
      <c r="T77" s="274"/>
      <c r="U77" s="105"/>
      <c r="V77" s="105"/>
      <c r="W77" s="105"/>
      <c r="X77" s="105"/>
      <c r="Y77" s="105"/>
      <c r="Z77" s="105"/>
      <c r="AA77" s="105"/>
      <c r="AB77" s="105"/>
    </row>
    <row r="78" spans="1:28" ht="29.1" customHeight="1">
      <c r="A78" s="184"/>
      <c r="B78" s="1048"/>
      <c r="C78" s="259" t="str">
        <f>В!I73</f>
        <v>город32</v>
      </c>
      <c r="D78" s="190" t="str">
        <f>В!H73</f>
        <v>дата32</v>
      </c>
      <c r="G78" s="139"/>
      <c r="H78" s="207"/>
      <c r="I78" s="211"/>
      <c r="J78" s="105"/>
      <c r="K78" s="105"/>
      <c r="L78" s="139"/>
      <c r="M78" s="207"/>
      <c r="N78" s="211"/>
      <c r="O78" s="26"/>
      <c r="P78" s="21"/>
      <c r="Q78" s="201"/>
      <c r="R78" s="1119">
        <v>0</v>
      </c>
      <c r="S78" s="887" t="str">
        <f>IF(R78&gt;0,INDEX(В!$D$11:$D$120,R78+(R78-1),1)," ")</f>
        <v xml:space="preserve"> </v>
      </c>
      <c r="T78" s="22"/>
    </row>
    <row r="79" spans="1:28" ht="29.1" customHeight="1">
      <c r="A79" s="197"/>
      <c r="B79" s="1048">
        <v>33</v>
      </c>
      <c r="C79" s="263" t="str">
        <f>В!D75</f>
        <v>ФИО33</v>
      </c>
      <c r="D79" s="115" t="str">
        <f>В!G75</f>
        <v>р33</v>
      </c>
      <c r="G79" s="139"/>
      <c r="H79" s="207"/>
      <c r="I79" s="211"/>
      <c r="J79" s="105"/>
      <c r="K79" s="105"/>
      <c r="L79" s="250"/>
      <c r="M79" s="207"/>
      <c r="N79" s="118"/>
      <c r="O79" s="26"/>
      <c r="Q79" s="201"/>
      <c r="R79" s="1119"/>
      <c r="S79" s="887"/>
      <c r="T79" s="105"/>
      <c r="U79" s="105"/>
      <c r="V79" s="105"/>
      <c r="W79" s="105"/>
      <c r="X79" s="105"/>
      <c r="Y79" s="105"/>
      <c r="Z79" s="105"/>
      <c r="AA79" s="105"/>
      <c r="AB79" s="105"/>
    </row>
    <row r="80" spans="1:28" ht="29.1" customHeight="1">
      <c r="A80" s="184"/>
      <c r="B80" s="1048"/>
      <c r="C80" s="259" t="str">
        <f>В!I75</f>
        <v>город33</v>
      </c>
      <c r="D80" s="190" t="str">
        <f>В!H75</f>
        <v>дата33</v>
      </c>
      <c r="E80" s="25"/>
      <c r="F80" s="22"/>
      <c r="G80" s="201"/>
      <c r="H80" s="1119">
        <v>0</v>
      </c>
      <c r="I80" s="887" t="str">
        <f>IF(H80&gt;0,INDEX(В!$D$11:$D$120,H80+(H80-1),1)," ")</f>
        <v xml:space="preserve"> </v>
      </c>
      <c r="J80" s="105"/>
      <c r="K80" s="105"/>
      <c r="L80" s="139"/>
      <c r="M80" s="207"/>
      <c r="N80" s="211"/>
      <c r="O80" s="26"/>
      <c r="Q80" s="139"/>
      <c r="R80" s="207"/>
      <c r="S80" s="211"/>
    </row>
    <row r="81" spans="1:30" ht="29.1" customHeight="1">
      <c r="A81" s="197"/>
      <c r="B81" s="1048">
        <v>34</v>
      </c>
      <c r="C81" s="263" t="str">
        <f>В!D77</f>
        <v>ФИО34</v>
      </c>
      <c r="D81" s="131" t="str">
        <f>В!G77</f>
        <v>р34</v>
      </c>
      <c r="E81" s="22"/>
      <c r="G81" s="201"/>
      <c r="H81" s="1119"/>
      <c r="I81" s="887"/>
      <c r="J81" s="273"/>
      <c r="K81" s="105"/>
      <c r="L81" s="250"/>
      <c r="M81" s="207"/>
      <c r="N81" s="118"/>
      <c r="O81" s="26"/>
      <c r="Q81" s="139"/>
      <c r="R81" s="207"/>
      <c r="S81" s="211"/>
      <c r="T81" s="105"/>
      <c r="U81" s="105"/>
      <c r="V81" s="105"/>
      <c r="W81" s="105"/>
      <c r="X81" s="105"/>
      <c r="Y81" s="105"/>
      <c r="Z81" s="105"/>
      <c r="AA81" s="105"/>
      <c r="AB81" s="105"/>
    </row>
    <row r="82" spans="1:30" ht="29.1" customHeight="1">
      <c r="A82" s="184"/>
      <c r="B82" s="1048"/>
      <c r="C82" s="259" t="str">
        <f>В!I77</f>
        <v>город34</v>
      </c>
      <c r="D82" s="190" t="str">
        <f>В!H77</f>
        <v>дата34</v>
      </c>
      <c r="G82" s="139"/>
      <c r="H82" s="207"/>
      <c r="I82" s="211"/>
      <c r="J82" s="274"/>
      <c r="K82" s="291"/>
      <c r="L82" s="201"/>
      <c r="M82" s="1119">
        <v>0</v>
      </c>
      <c r="N82" s="887" t="str">
        <f>IF(M82&gt;0,INDEX(В!$D$11:$D$120,M82+(M82-1),1)," ")</f>
        <v xml:space="preserve"> </v>
      </c>
      <c r="O82" s="22"/>
    </row>
    <row r="83" spans="1:30" ht="29.1" customHeight="1">
      <c r="A83" s="197"/>
      <c r="B83" s="1048">
        <v>35</v>
      </c>
      <c r="C83" s="263" t="str">
        <f>В!D79</f>
        <v>ФИО35</v>
      </c>
      <c r="D83" s="131" t="str">
        <f>В!G79</f>
        <v>р35</v>
      </c>
      <c r="G83" s="139"/>
      <c r="H83" s="207"/>
      <c r="I83" s="211"/>
      <c r="J83" s="274"/>
      <c r="K83" s="105"/>
      <c r="L83" s="201"/>
      <c r="M83" s="1119"/>
      <c r="N83" s="887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</row>
    <row r="84" spans="1:30" ht="29.1" customHeight="1">
      <c r="A84" s="184"/>
      <c r="B84" s="1048"/>
      <c r="C84" s="259" t="str">
        <f>В!I79</f>
        <v>город35</v>
      </c>
      <c r="D84" s="190" t="str">
        <f>В!H79</f>
        <v>дата35</v>
      </c>
      <c r="E84" s="25"/>
      <c r="F84" s="22"/>
      <c r="G84" s="201"/>
      <c r="H84" s="1119">
        <v>0</v>
      </c>
      <c r="I84" s="887" t="str">
        <f>IF(H84&gt;0,INDEX(В!$D$11:$D$120,H84+(H84-1),1)," ")</f>
        <v xml:space="preserve"> </v>
      </c>
      <c r="J84" s="22"/>
      <c r="K84" s="105"/>
      <c r="L84" s="139"/>
      <c r="M84" s="207"/>
      <c r="N84" s="211"/>
    </row>
    <row r="85" spans="1:30" ht="29.1" customHeight="1">
      <c r="A85" s="197"/>
      <c r="B85" s="1048">
        <v>36</v>
      </c>
      <c r="C85" s="263" t="str">
        <f>В!D81</f>
        <v>ФИО36</v>
      </c>
      <c r="D85" s="131" t="str">
        <f>В!G81</f>
        <v>р36</v>
      </c>
      <c r="E85" s="22"/>
      <c r="G85" s="201"/>
      <c r="H85" s="1119"/>
      <c r="I85" s="887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</row>
    <row r="86" spans="1:30" ht="29.1" customHeight="1">
      <c r="A86" s="184"/>
      <c r="B86" s="1048"/>
      <c r="C86" s="259" t="str">
        <f>В!I81</f>
        <v>город36</v>
      </c>
      <c r="D86" s="190" t="str">
        <f>В!H81</f>
        <v>дата36</v>
      </c>
      <c r="G86" s="20"/>
      <c r="H86" s="20"/>
      <c r="I86" s="20"/>
    </row>
    <row r="87" spans="1:30" ht="30" customHeight="1">
      <c r="A87" s="133"/>
      <c r="B87" s="302"/>
      <c r="C87" s="303"/>
      <c r="D87" s="268"/>
      <c r="G87" s="20"/>
      <c r="H87" s="20"/>
      <c r="I87" s="20"/>
    </row>
    <row r="88" spans="1:30" ht="30" customHeight="1" thickBot="1">
      <c r="A88" s="133"/>
      <c r="B88" s="302"/>
      <c r="C88" s="303"/>
      <c r="D88" s="268"/>
      <c r="G88" s="20"/>
      <c r="H88" s="20"/>
      <c r="I88" s="20"/>
    </row>
    <row r="89" spans="1:30" ht="24" customHeight="1">
      <c r="A89" s="27"/>
      <c r="B89" s="55"/>
      <c r="C89" s="56"/>
      <c r="D89" s="57"/>
      <c r="E89" s="312"/>
      <c r="F89" s="40"/>
      <c r="G89" s="61"/>
      <c r="H89" s="61"/>
      <c r="I89" s="61"/>
      <c r="J89" s="40"/>
      <c r="K89" s="40"/>
      <c r="L89" s="61"/>
      <c r="M89" s="61"/>
      <c r="N89" s="61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1"/>
    </row>
    <row r="90" spans="1:30" ht="24" customHeight="1">
      <c r="A90" s="27"/>
      <c r="B90" s="55"/>
      <c r="C90" s="56"/>
      <c r="D90" s="57"/>
      <c r="E90" s="43"/>
      <c r="G90" s="109" t="s">
        <v>230</v>
      </c>
      <c r="H90" s="105"/>
      <c r="I90" s="105"/>
      <c r="J90" s="109"/>
      <c r="K90" s="109"/>
      <c r="L90" s="109" t="s">
        <v>222</v>
      </c>
      <c r="M90" s="109"/>
      <c r="N90" s="109"/>
      <c r="O90" s="105"/>
      <c r="P90" s="105"/>
      <c r="Q90" s="109" t="s">
        <v>223</v>
      </c>
      <c r="R90" s="105"/>
      <c r="S90" s="105"/>
      <c r="T90" s="105"/>
      <c r="U90" s="105"/>
      <c r="V90" s="900" t="s">
        <v>216</v>
      </c>
      <c r="W90" s="900"/>
      <c r="X90" s="900"/>
      <c r="AD90" s="42"/>
    </row>
    <row r="91" spans="1:30" ht="24" customHeight="1">
      <c r="A91" s="27"/>
      <c r="B91" s="55"/>
      <c r="C91" s="91"/>
      <c r="D91" s="91"/>
      <c r="E91" s="43"/>
      <c r="AD91" s="42"/>
    </row>
    <row r="92" spans="1:30" ht="30" customHeight="1">
      <c r="A92" s="27"/>
      <c r="B92" s="55"/>
      <c r="C92" s="56"/>
      <c r="D92" s="57"/>
      <c r="E92" s="43"/>
      <c r="G92" s="324"/>
      <c r="H92" s="326"/>
      <c r="I92" s="211"/>
      <c r="J92" s="323"/>
      <c r="K92" s="323"/>
      <c r="L92" s="20"/>
      <c r="M92" s="20"/>
      <c r="N92" s="20"/>
      <c r="AA92" s="227"/>
      <c r="AB92" s="227"/>
      <c r="AC92" s="227"/>
      <c r="AD92" s="314"/>
    </row>
    <row r="93" spans="1:30" ht="30" customHeight="1">
      <c r="A93" s="36"/>
      <c r="B93" s="69"/>
      <c r="C93" s="37"/>
      <c r="D93" s="100"/>
      <c r="E93" s="43"/>
      <c r="G93" s="325"/>
      <c r="H93" s="326"/>
      <c r="I93" s="211"/>
      <c r="J93" s="323"/>
      <c r="K93" s="323"/>
      <c r="L93" s="197"/>
      <c r="M93" s="1119">
        <v>0</v>
      </c>
      <c r="N93" s="887" t="str">
        <f>IF(M93&gt;0,INDEX(В!$D$11:$D$120,M93+(M93-1),1)," ")</f>
        <v xml:space="preserve"> </v>
      </c>
      <c r="T93" s="22"/>
      <c r="U93" s="1190" t="s">
        <v>214</v>
      </c>
      <c r="V93" s="1190"/>
      <c r="W93" s="1190"/>
      <c r="X93" s="1190"/>
      <c r="Y93" s="1190"/>
      <c r="Z93" s="1190"/>
      <c r="AA93" s="227"/>
      <c r="AB93" s="227"/>
      <c r="AC93" s="227"/>
      <c r="AD93" s="314"/>
    </row>
    <row r="94" spans="1:30" ht="30" customHeight="1">
      <c r="A94" s="27"/>
      <c r="B94" s="69"/>
      <c r="C94" s="37"/>
      <c r="D94" s="49"/>
      <c r="E94" s="43"/>
      <c r="G94" s="324"/>
      <c r="H94" s="326"/>
      <c r="I94" s="211"/>
      <c r="J94" s="323"/>
      <c r="K94" s="323"/>
      <c r="L94" s="184"/>
      <c r="M94" s="1119"/>
      <c r="N94" s="887"/>
      <c r="O94" s="35"/>
      <c r="P94" s="34"/>
      <c r="Q94" s="197"/>
      <c r="R94" s="1119">
        <v>0</v>
      </c>
      <c r="S94" s="887" t="str">
        <f>IF(R94&gt;0,INDEX(В!$D$11:$D$120,R94+(R94-1),1)," ")</f>
        <v xml:space="preserve"> </v>
      </c>
      <c r="AA94" s="309"/>
      <c r="AB94" s="309"/>
      <c r="AC94" s="307"/>
      <c r="AD94" s="308"/>
    </row>
    <row r="95" spans="1:30" ht="30" customHeight="1" thickBot="1">
      <c r="A95" s="36"/>
      <c r="B95" s="69"/>
      <c r="C95" s="37"/>
      <c r="E95" s="43"/>
      <c r="G95" s="324"/>
      <c r="H95" s="326"/>
      <c r="I95" s="211"/>
      <c r="J95" s="323"/>
      <c r="K95" s="323"/>
      <c r="L95" s="197"/>
      <c r="M95" s="1119">
        <v>0</v>
      </c>
      <c r="N95" s="887" t="str">
        <f>IF(M95&gt;0,INDEX(В!$D$11:$D$120,M95+(M95-1),1)," ")</f>
        <v xml:space="preserve"> </v>
      </c>
      <c r="O95" s="34"/>
      <c r="Q95" s="184"/>
      <c r="R95" s="1119"/>
      <c r="S95" s="887"/>
      <c r="T95" s="35"/>
      <c r="U95" s="34"/>
      <c r="V95" s="197"/>
      <c r="W95" s="1119">
        <v>0</v>
      </c>
      <c r="X95" s="887" t="str">
        <f>IF(W95&gt;0,INDEX(В!$D$11:$D$120,W95+(W95-1),1)," ")</f>
        <v xml:space="preserve"> </v>
      </c>
      <c r="AA95" s="309"/>
      <c r="AB95" s="929" t="s">
        <v>205</v>
      </c>
      <c r="AC95" s="929"/>
      <c r="AD95" s="308"/>
    </row>
    <row r="96" spans="1:30" ht="30" customHeight="1">
      <c r="A96" s="27"/>
      <c r="B96" s="69"/>
      <c r="C96" s="37"/>
      <c r="E96" s="43"/>
      <c r="L96" s="197"/>
      <c r="M96" s="1119"/>
      <c r="N96" s="887"/>
      <c r="Q96" s="197"/>
      <c r="R96" s="1119">
        <v>0</v>
      </c>
      <c r="S96" s="887" t="str">
        <f>IF(R96&gt;0,INDEX(В!$D$11:$D$120,R96+(R96-1),1)," ")</f>
        <v xml:space="preserve"> </v>
      </c>
      <c r="T96" s="34"/>
      <c r="V96" s="184"/>
      <c r="W96" s="1119"/>
      <c r="X96" s="887"/>
      <c r="Y96" s="35"/>
      <c r="Z96" s="1"/>
      <c r="AA96" s="311"/>
      <c r="AB96" s="1175">
        <v>0</v>
      </c>
      <c r="AC96" s="1173" t="str">
        <f>IF(AB96&gt;0,INDEX(В!$D$11:$D$120,AB96+(AB96-1),1)," ")</f>
        <v xml:space="preserve"> </v>
      </c>
      <c r="AD96" s="308"/>
    </row>
    <row r="97" spans="1:30" ht="30" customHeight="1" thickBot="1">
      <c r="A97" s="27"/>
      <c r="B97" s="69"/>
      <c r="C97" s="37"/>
      <c r="E97" s="43"/>
      <c r="L97" s="229"/>
      <c r="M97" s="29"/>
      <c r="N97" s="211"/>
      <c r="Q97" s="197"/>
      <c r="R97" s="1119"/>
      <c r="S97" s="887"/>
      <c r="V97" s="197"/>
      <c r="W97" s="1119">
        <v>0</v>
      </c>
      <c r="X97" s="887" t="str">
        <f>IF(W97&gt;0,INDEX(В!$D$11:$D$120,W97+(W97-1),1)," ")</f>
        <v xml:space="preserve"> </v>
      </c>
      <c r="Y97" s="22"/>
      <c r="AA97" s="309"/>
      <c r="AB97" s="1176"/>
      <c r="AC97" s="1174"/>
      <c r="AD97" s="308"/>
    </row>
    <row r="98" spans="1:30" ht="30" customHeight="1">
      <c r="C98" s="3"/>
      <c r="E98" s="43"/>
      <c r="L98" s="83"/>
      <c r="N98" s="164"/>
      <c r="Q98" s="229"/>
      <c r="R98" s="29"/>
      <c r="S98" s="211"/>
      <c r="V98" s="184"/>
      <c r="W98" s="1119"/>
      <c r="X98" s="887"/>
      <c r="AA98" s="309"/>
      <c r="AD98" s="308"/>
    </row>
    <row r="99" spans="1:30" ht="30" customHeight="1">
      <c r="C99" s="3"/>
      <c r="E99" s="43"/>
      <c r="G99" s="197"/>
      <c r="H99" s="1119">
        <v>0</v>
      </c>
      <c r="I99" s="887" t="str">
        <f>IF(H99&gt;0,INDEX(В!$D$11:$D$120,H99+(H99-1),1)," ")</f>
        <v xml:space="preserve"> </v>
      </c>
      <c r="L99" s="83"/>
      <c r="M99" s="100"/>
      <c r="N99" s="164"/>
      <c r="Q99" s="83"/>
      <c r="S99" s="164"/>
      <c r="AA99" s="309"/>
      <c r="AD99" s="308"/>
    </row>
    <row r="100" spans="1:30" ht="30" customHeight="1">
      <c r="A100" s="229"/>
      <c r="B100" s="219"/>
      <c r="C100" s="211"/>
      <c r="D100" s="100"/>
      <c r="E100" s="43"/>
      <c r="G100" s="184"/>
      <c r="H100" s="1119"/>
      <c r="I100" s="887"/>
      <c r="J100" s="35"/>
      <c r="K100" s="34"/>
      <c r="L100" s="197"/>
      <c r="M100" s="1119">
        <v>0</v>
      </c>
      <c r="N100" s="887" t="str">
        <f>IF(M100&gt;0,INDEX(В!$D$11:$D$120,M100+(M100-1),1)," ")</f>
        <v xml:space="preserve"> </v>
      </c>
      <c r="Q100" s="83"/>
      <c r="R100" s="100"/>
      <c r="S100" s="164"/>
      <c r="T100" s="22"/>
      <c r="U100" s="1190" t="s">
        <v>215</v>
      </c>
      <c r="V100" s="1190"/>
      <c r="W100" s="1190"/>
      <c r="X100" s="1190"/>
      <c r="Y100" s="1190"/>
      <c r="Z100" s="1190"/>
      <c r="AA100" s="309"/>
      <c r="AD100" s="308"/>
    </row>
    <row r="101" spans="1:30" ht="30" customHeight="1">
      <c r="A101" s="133"/>
      <c r="B101" s="219"/>
      <c r="C101" s="211"/>
      <c r="D101" s="49"/>
      <c r="E101" s="43"/>
      <c r="G101" s="197"/>
      <c r="H101" s="1119">
        <v>0</v>
      </c>
      <c r="I101" s="887" t="str">
        <f>IF(H101&gt;0,INDEX(В!$D$11:$D$120,H101+(H101-1),1)," ")</f>
        <v xml:space="preserve"> </v>
      </c>
      <c r="J101" s="34"/>
      <c r="L101" s="184"/>
      <c r="M101" s="1119"/>
      <c r="N101" s="887"/>
      <c r="O101" s="35"/>
      <c r="P101" s="34"/>
      <c r="Q101" s="197"/>
      <c r="R101" s="1119">
        <v>0</v>
      </c>
      <c r="S101" s="887" t="str">
        <f>IF(R101&gt;0,INDEX(В!$D$11:$D$120,R101+(R101-1),1)," ")</f>
        <v xml:space="preserve"> </v>
      </c>
      <c r="AA101" s="309"/>
      <c r="AD101" s="308"/>
    </row>
    <row r="102" spans="1:30" ht="30" customHeight="1" thickBot="1">
      <c r="A102" s="229"/>
      <c r="B102" s="219"/>
      <c r="C102" s="211"/>
      <c r="E102" s="43"/>
      <c r="G102" s="197"/>
      <c r="H102" s="1119"/>
      <c r="I102" s="887"/>
      <c r="L102" s="197"/>
      <c r="M102" s="1119">
        <v>0</v>
      </c>
      <c r="N102" s="887" t="str">
        <f>IF(M102&gt;0,INDEX(В!$D$11:$D$120,M102+(M102-1),1)," ")</f>
        <v xml:space="preserve"> </v>
      </c>
      <c r="O102" s="34"/>
      <c r="Q102" s="184"/>
      <c r="R102" s="1119"/>
      <c r="S102" s="887"/>
      <c r="T102" s="35"/>
      <c r="U102" s="21"/>
      <c r="V102" s="197"/>
      <c r="W102" s="1119">
        <v>0</v>
      </c>
      <c r="X102" s="887" t="str">
        <f>IF(W102&gt;0,INDEX(В!$D$11:$D$120,W102+(W102-1),1)," ")</f>
        <v xml:space="preserve"> </v>
      </c>
      <c r="AA102" s="309"/>
      <c r="AB102" s="929" t="s">
        <v>205</v>
      </c>
      <c r="AC102" s="929"/>
      <c r="AD102" s="308"/>
    </row>
    <row r="103" spans="1:30" ht="30" customHeight="1">
      <c r="A103" s="133"/>
      <c r="B103" s="219"/>
      <c r="C103" s="211"/>
      <c r="E103" s="43"/>
      <c r="L103" s="184"/>
      <c r="M103" s="1119"/>
      <c r="N103" s="887"/>
      <c r="Q103" s="197"/>
      <c r="R103" s="1119">
        <v>0</v>
      </c>
      <c r="S103" s="887" t="str">
        <f>IF(R103&gt;0,INDEX(В!$D$11:$D$120,R103+(R103-1),1)," ")</f>
        <v xml:space="preserve"> </v>
      </c>
      <c r="T103" s="34"/>
      <c r="V103" s="184"/>
      <c r="W103" s="1119"/>
      <c r="X103" s="887"/>
      <c r="Y103" s="35"/>
      <c r="Z103" s="1"/>
      <c r="AA103" s="311"/>
      <c r="AB103" s="1175">
        <v>0</v>
      </c>
      <c r="AC103" s="1173" t="str">
        <f>IF(AB103&gt;0,INDEX(В!$D$11:$D$120,AB103+(AB103-1),1)," ")</f>
        <v xml:space="preserve"> </v>
      </c>
      <c r="AD103" s="308"/>
    </row>
    <row r="104" spans="1:30" ht="30" customHeight="1" thickBot="1">
      <c r="A104" s="27"/>
      <c r="B104" s="69"/>
      <c r="C104" s="37"/>
      <c r="E104" s="43"/>
      <c r="L104" s="133"/>
      <c r="M104" s="207"/>
      <c r="N104" s="211"/>
      <c r="Q104" s="184"/>
      <c r="R104" s="1119"/>
      <c r="S104" s="887"/>
      <c r="V104" s="197"/>
      <c r="W104" s="1119">
        <v>0</v>
      </c>
      <c r="X104" s="887" t="str">
        <f>IF(W104&gt;0,INDEX(В!$D$11:$D$120,W104+(W104-1),1)," ")</f>
        <v xml:space="preserve"> </v>
      </c>
      <c r="Y104" s="22"/>
      <c r="AA104" s="309"/>
      <c r="AB104" s="1176"/>
      <c r="AC104" s="1174"/>
      <c r="AD104" s="316"/>
    </row>
    <row r="105" spans="1:30" ht="30" customHeight="1">
      <c r="E105" s="43"/>
      <c r="L105" s="27"/>
      <c r="M105" s="29"/>
      <c r="N105" s="37"/>
      <c r="V105" s="184"/>
      <c r="W105" s="1119"/>
      <c r="X105" s="887"/>
      <c r="AA105" s="309"/>
      <c r="AB105" s="309"/>
      <c r="AC105" s="310"/>
      <c r="AD105" s="316"/>
    </row>
    <row r="106" spans="1:30" ht="30" customHeight="1" thickBot="1">
      <c r="E106" s="44"/>
      <c r="F106" s="45"/>
      <c r="G106" s="45"/>
      <c r="H106" s="45"/>
      <c r="I106" s="45"/>
      <c r="J106" s="45"/>
      <c r="K106" s="45"/>
      <c r="L106" s="63"/>
      <c r="M106" s="64"/>
      <c r="N106" s="6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6"/>
    </row>
    <row r="107" spans="1:30" ht="30" customHeight="1">
      <c r="G107" s="36"/>
      <c r="H107" s="29"/>
      <c r="I107" s="37"/>
    </row>
    <row r="108" spans="1:30" ht="30" customHeight="1" thickBot="1">
      <c r="G108" s="36"/>
      <c r="H108" s="29"/>
      <c r="I108" s="37"/>
    </row>
    <row r="109" spans="1:30" ht="27.95" customHeight="1">
      <c r="A109" s="1241" t="s">
        <v>33</v>
      </c>
      <c r="B109" s="1242"/>
      <c r="C109" s="1241" t="s">
        <v>25</v>
      </c>
      <c r="D109" s="1245"/>
      <c r="E109" s="1245"/>
      <c r="F109" s="1242"/>
      <c r="G109" s="36"/>
      <c r="H109" s="29"/>
      <c r="I109" s="37"/>
    </row>
    <row r="110" spans="1:30" ht="27.95" customHeight="1" thickBot="1">
      <c r="A110" s="1243"/>
      <c r="B110" s="1244"/>
      <c r="C110" s="1243"/>
      <c r="D110" s="1246"/>
      <c r="E110" s="1246"/>
      <c r="F110" s="1244"/>
      <c r="G110" s="36"/>
      <c r="H110" s="29"/>
      <c r="I110" s="37"/>
    </row>
    <row r="111" spans="1:30" ht="27.95" customHeight="1">
      <c r="A111" s="1247">
        <v>1</v>
      </c>
      <c r="B111" s="1248"/>
      <c r="C111" s="1250" t="str">
        <f>AC46</f>
        <v xml:space="preserve"> </v>
      </c>
      <c r="D111" s="1250"/>
      <c r="E111" s="1250"/>
      <c r="F111" s="1251"/>
      <c r="G111" s="36"/>
      <c r="H111" s="29"/>
      <c r="I111" s="37"/>
    </row>
    <row r="112" spans="1:30" ht="27.95" customHeight="1">
      <c r="A112" s="1249"/>
      <c r="B112" s="1066"/>
      <c r="C112" s="703"/>
      <c r="D112" s="703"/>
      <c r="E112" s="703"/>
      <c r="F112" s="1059"/>
      <c r="G112" s="36"/>
      <c r="H112" s="29"/>
      <c r="I112" s="37"/>
    </row>
    <row r="113" spans="1:27" ht="27.95" customHeight="1">
      <c r="A113" s="1249">
        <v>2</v>
      </c>
      <c r="B113" s="1066"/>
      <c r="C113" s="703"/>
      <c r="D113" s="703"/>
      <c r="E113" s="703"/>
      <c r="F113" s="1059"/>
      <c r="G113" s="36"/>
      <c r="H113" s="29"/>
      <c r="I113" s="37"/>
    </row>
    <row r="114" spans="1:27" ht="27.95" customHeight="1">
      <c r="A114" s="1249"/>
      <c r="B114" s="1066"/>
      <c r="C114" s="703"/>
      <c r="D114" s="703"/>
      <c r="E114" s="703"/>
      <c r="F114" s="1059"/>
      <c r="G114" s="36"/>
      <c r="H114" s="29"/>
      <c r="I114" s="37"/>
    </row>
    <row r="115" spans="1:27" ht="27.95" customHeight="1">
      <c r="A115" s="1249">
        <v>3</v>
      </c>
      <c r="B115" s="1066"/>
      <c r="C115" s="703" t="str">
        <f>AC96</f>
        <v xml:space="preserve"> </v>
      </c>
      <c r="D115" s="703"/>
      <c r="E115" s="703"/>
      <c r="F115" s="1059"/>
      <c r="G115" s="36"/>
      <c r="H115" s="29"/>
      <c r="I115" s="37"/>
    </row>
    <row r="116" spans="1:27" ht="27.95" customHeight="1">
      <c r="A116" s="1249"/>
      <c r="B116" s="1066"/>
      <c r="C116" s="703"/>
      <c r="D116" s="703"/>
      <c r="E116" s="703"/>
      <c r="F116" s="1059"/>
      <c r="G116" s="36"/>
      <c r="H116" s="29"/>
      <c r="I116" s="37"/>
    </row>
    <row r="117" spans="1:27" ht="27.95" customHeight="1">
      <c r="A117" s="1249">
        <v>3</v>
      </c>
      <c r="B117" s="1066"/>
      <c r="C117" s="703" t="str">
        <f>AC103</f>
        <v xml:space="preserve"> </v>
      </c>
      <c r="D117" s="703"/>
      <c r="E117" s="703"/>
      <c r="F117" s="1059"/>
      <c r="G117" s="36"/>
      <c r="H117" s="29"/>
      <c r="I117" s="37"/>
    </row>
    <row r="118" spans="1:27" ht="27.95" customHeight="1">
      <c r="A118" s="1249"/>
      <c r="B118" s="1066"/>
      <c r="C118" s="703"/>
      <c r="D118" s="703"/>
      <c r="E118" s="703"/>
      <c r="F118" s="1059"/>
      <c r="G118" s="36"/>
      <c r="H118" s="29"/>
      <c r="I118" s="37"/>
    </row>
    <row r="119" spans="1:27" ht="27.95" customHeight="1">
      <c r="A119" s="1249">
        <v>5</v>
      </c>
      <c r="B119" s="1066"/>
      <c r="C119" s="703"/>
      <c r="D119" s="703"/>
      <c r="E119" s="703"/>
      <c r="F119" s="1059"/>
      <c r="G119" s="36"/>
      <c r="H119" s="29"/>
      <c r="I119" s="37"/>
    </row>
    <row r="120" spans="1:27" ht="27.95" customHeight="1">
      <c r="A120" s="1249"/>
      <c r="B120" s="1066"/>
      <c r="C120" s="703"/>
      <c r="D120" s="703"/>
      <c r="E120" s="703"/>
      <c r="F120" s="1059"/>
      <c r="G120" s="36"/>
      <c r="H120" s="29"/>
      <c r="I120" s="37"/>
    </row>
    <row r="121" spans="1:27" ht="27.95" customHeight="1">
      <c r="A121" s="1249">
        <v>5</v>
      </c>
      <c r="B121" s="1066"/>
      <c r="C121" s="703"/>
      <c r="D121" s="703"/>
      <c r="E121" s="703"/>
      <c r="F121" s="1059"/>
      <c r="G121" s="36"/>
      <c r="H121" s="29"/>
      <c r="I121" s="37"/>
    </row>
    <row r="122" spans="1:27" ht="27.95" customHeight="1" thickBot="1">
      <c r="A122" s="1252"/>
      <c r="B122" s="1253"/>
      <c r="C122" s="1062"/>
      <c r="D122" s="1062"/>
      <c r="E122" s="1062"/>
      <c r="F122" s="1063"/>
      <c r="G122" s="36"/>
      <c r="H122" s="29"/>
      <c r="I122" s="37"/>
    </row>
    <row r="123" spans="1:27" ht="27.95" customHeight="1">
      <c r="A123" s="317"/>
      <c r="B123" s="317"/>
      <c r="C123" s="318"/>
      <c r="D123" s="318"/>
      <c r="E123" s="318"/>
      <c r="F123" s="318"/>
      <c r="G123" s="36"/>
      <c r="H123" s="29"/>
      <c r="I123" s="37"/>
    </row>
    <row r="124" spans="1:27" ht="30" customHeight="1">
      <c r="G124" s="36"/>
      <c r="H124" s="29"/>
      <c r="I124" s="37"/>
    </row>
    <row r="125" spans="1:27" ht="30" customHeight="1">
      <c r="G125" s="36"/>
      <c r="H125" s="29"/>
      <c r="I125" s="103" t="str">
        <f>В!A120</f>
        <v xml:space="preserve">Главный судья соревнований, </v>
      </c>
      <c r="M125" s="103"/>
      <c r="N125" s="103"/>
      <c r="O125" s="103"/>
      <c r="P125" s="104"/>
      <c r="Q125" s="104"/>
      <c r="R125" s="1"/>
      <c r="S125" s="104"/>
      <c r="T125" s="104"/>
      <c r="U125" s="104"/>
      <c r="V125" s="1"/>
      <c r="W125" s="104"/>
      <c r="X125" s="103" t="str">
        <f>В!G120</f>
        <v>Ярулин ДФ</v>
      </c>
      <c r="AA125" s="103"/>
    </row>
    <row r="126" spans="1:27" ht="30" customHeight="1">
      <c r="G126" s="36"/>
      <c r="H126" s="29"/>
      <c r="I126" s="103" t="str">
        <f>В!A121</f>
        <v>ССВК</v>
      </c>
      <c r="M126" s="103"/>
      <c r="N126" s="103"/>
      <c r="O126" s="103"/>
      <c r="P126" s="103"/>
      <c r="Q126" s="103"/>
      <c r="S126" s="103"/>
      <c r="T126" s="103"/>
      <c r="U126" s="103"/>
      <c r="W126" s="103"/>
      <c r="X126" s="103" t="str">
        <f>В!G121</f>
        <v>г.Новосибирск</v>
      </c>
      <c r="AA126" s="103"/>
    </row>
    <row r="127" spans="1:27" ht="30" customHeight="1">
      <c r="G127" s="36"/>
      <c r="H127" s="29"/>
      <c r="I127" s="103"/>
      <c r="M127" s="103"/>
      <c r="N127" s="103"/>
      <c r="O127" s="103"/>
      <c r="P127" s="103"/>
      <c r="Q127" s="103"/>
      <c r="S127" s="103"/>
      <c r="T127" s="103"/>
      <c r="U127" s="103"/>
      <c r="W127" s="103"/>
      <c r="X127" s="103"/>
      <c r="AA127" s="103"/>
    </row>
    <row r="128" spans="1:27" ht="30" customHeight="1">
      <c r="G128" s="36"/>
      <c r="H128" s="29"/>
      <c r="I128" s="103" t="str">
        <f>В!A123</f>
        <v>Главный секретарь соревнований,</v>
      </c>
      <c r="M128" s="103"/>
      <c r="N128" s="103"/>
      <c r="O128" s="103"/>
      <c r="P128" s="104"/>
      <c r="Q128" s="104"/>
      <c r="R128" s="1"/>
      <c r="S128" s="104"/>
      <c r="T128" s="104"/>
      <c r="U128" s="104"/>
      <c r="V128" s="1"/>
      <c r="W128" s="104"/>
      <c r="X128" s="103" t="str">
        <f>В!G123</f>
        <v>Колокольцова ЕВ</v>
      </c>
      <c r="AA128" s="103"/>
    </row>
    <row r="129" spans="9:27" ht="30" customHeight="1">
      <c r="I129" s="103" t="str">
        <f>В!A124</f>
        <v>ССВК</v>
      </c>
      <c r="M129" s="103"/>
      <c r="N129" s="103"/>
      <c r="O129" s="103"/>
      <c r="P129" s="103"/>
      <c r="Q129" s="103"/>
      <c r="S129" s="103"/>
      <c r="T129" s="103"/>
      <c r="U129" s="103"/>
      <c r="W129" s="103"/>
      <c r="X129" s="103" t="str">
        <f>В!G124</f>
        <v>г.Кемерово</v>
      </c>
      <c r="AA129" s="103"/>
    </row>
    <row r="130" spans="9:27" ht="30" customHeight="1"/>
  </sheetData>
  <mergeCells count="229">
    <mergeCell ref="B77:B78"/>
    <mergeCell ref="M82:M83"/>
    <mergeCell ref="N82:N83"/>
    <mergeCell ref="M74:M75"/>
    <mergeCell ref="N74:N75"/>
    <mergeCell ref="R78:R79"/>
    <mergeCell ref="S78:S79"/>
    <mergeCell ref="A121:B122"/>
    <mergeCell ref="C121:F122"/>
    <mergeCell ref="B85:B86"/>
    <mergeCell ref="H84:H85"/>
    <mergeCell ref="I84:I85"/>
    <mergeCell ref="B79:B80"/>
    <mergeCell ref="B73:B74"/>
    <mergeCell ref="B75:B76"/>
    <mergeCell ref="H76:H77"/>
    <mergeCell ref="I76:I77"/>
    <mergeCell ref="A115:B116"/>
    <mergeCell ref="C115:F116"/>
    <mergeCell ref="A117:B118"/>
    <mergeCell ref="C117:F118"/>
    <mergeCell ref="A119:B120"/>
    <mergeCell ref="C119:F120"/>
    <mergeCell ref="H99:H100"/>
    <mergeCell ref="X104:X105"/>
    <mergeCell ref="A109:B110"/>
    <mergeCell ref="C109:F110"/>
    <mergeCell ref="A111:B112"/>
    <mergeCell ref="C111:F112"/>
    <mergeCell ref="A113:B114"/>
    <mergeCell ref="C113:F114"/>
    <mergeCell ref="AB102:AC102"/>
    <mergeCell ref="R103:R104"/>
    <mergeCell ref="S103:S104"/>
    <mergeCell ref="AB103:AB104"/>
    <mergeCell ref="AC103:AC104"/>
    <mergeCell ref="W104:W105"/>
    <mergeCell ref="I99:I100"/>
    <mergeCell ref="M100:M101"/>
    <mergeCell ref="N100:N101"/>
    <mergeCell ref="U100:Z100"/>
    <mergeCell ref="H101:H102"/>
    <mergeCell ref="I101:I102"/>
    <mergeCell ref="R101:R102"/>
    <mergeCell ref="S101:S102"/>
    <mergeCell ref="M102:M103"/>
    <mergeCell ref="N102:N103"/>
    <mergeCell ref="W102:W103"/>
    <mergeCell ref="X102:X103"/>
    <mergeCell ref="AB95:AC95"/>
    <mergeCell ref="R96:R97"/>
    <mergeCell ref="S96:S97"/>
    <mergeCell ref="AB96:AB97"/>
    <mergeCell ref="AC96:AC97"/>
    <mergeCell ref="W97:W98"/>
    <mergeCell ref="B81:B82"/>
    <mergeCell ref="B83:B84"/>
    <mergeCell ref="V90:X90"/>
    <mergeCell ref="M93:M94"/>
    <mergeCell ref="N93:N94"/>
    <mergeCell ref="U93:Z93"/>
    <mergeCell ref="R94:R95"/>
    <mergeCell ref="S94:S95"/>
    <mergeCell ref="H80:H81"/>
    <mergeCell ref="I80:I81"/>
    <mergeCell ref="M95:M96"/>
    <mergeCell ref="N95:N96"/>
    <mergeCell ref="W95:W96"/>
    <mergeCell ref="X95:X96"/>
    <mergeCell ref="X97:X98"/>
    <mergeCell ref="I69:I70"/>
    <mergeCell ref="B71:B72"/>
    <mergeCell ref="W71:W72"/>
    <mergeCell ref="X71:X72"/>
    <mergeCell ref="I65:I66"/>
    <mergeCell ref="R66:R67"/>
    <mergeCell ref="S66:S67"/>
    <mergeCell ref="B67:B68"/>
    <mergeCell ref="H67:H68"/>
    <mergeCell ref="I67:I68"/>
    <mergeCell ref="M68:M69"/>
    <mergeCell ref="N68:N69"/>
    <mergeCell ref="B69:B70"/>
    <mergeCell ref="H69:H70"/>
    <mergeCell ref="H72:H73"/>
    <mergeCell ref="I72:I73"/>
    <mergeCell ref="AB62:AB63"/>
    <mergeCell ref="AC62:AC63"/>
    <mergeCell ref="B63:B64"/>
    <mergeCell ref="H63:H64"/>
    <mergeCell ref="I63:I64"/>
    <mergeCell ref="M64:M65"/>
    <mergeCell ref="N64:N65"/>
    <mergeCell ref="B65:B66"/>
    <mergeCell ref="H65:H66"/>
    <mergeCell ref="H55:H56"/>
    <mergeCell ref="I55:I56"/>
    <mergeCell ref="M56:M57"/>
    <mergeCell ref="N56:N57"/>
    <mergeCell ref="B57:B58"/>
    <mergeCell ref="H57:H58"/>
    <mergeCell ref="I57:I58"/>
    <mergeCell ref="R58:R59"/>
    <mergeCell ref="S58:S59"/>
    <mergeCell ref="B59:B60"/>
    <mergeCell ref="H59:H60"/>
    <mergeCell ref="I59:I60"/>
    <mergeCell ref="M60:M61"/>
    <mergeCell ref="N60:N61"/>
    <mergeCell ref="B61:B62"/>
    <mergeCell ref="H61:H62"/>
    <mergeCell ref="I61:I62"/>
    <mergeCell ref="AB45:AC45"/>
    <mergeCell ref="AB46:AB47"/>
    <mergeCell ref="AC46:AC47"/>
    <mergeCell ref="B47:B48"/>
    <mergeCell ref="H47:H48"/>
    <mergeCell ref="I47:I48"/>
    <mergeCell ref="M48:M49"/>
    <mergeCell ref="N48:N49"/>
    <mergeCell ref="B49:B50"/>
    <mergeCell ref="H49:H50"/>
    <mergeCell ref="I49:I50"/>
    <mergeCell ref="R50:R51"/>
    <mergeCell ref="S50:S51"/>
    <mergeCell ref="B51:B52"/>
    <mergeCell ref="H51:H52"/>
    <mergeCell ref="I51:I52"/>
    <mergeCell ref="M52:M53"/>
    <mergeCell ref="N52:N53"/>
    <mergeCell ref="B53:B54"/>
    <mergeCell ref="H53:H54"/>
    <mergeCell ref="I53:I54"/>
    <mergeCell ref="W54:W55"/>
    <mergeCell ref="X54:X55"/>
    <mergeCell ref="B55:B56"/>
    <mergeCell ref="I39:I40"/>
    <mergeCell ref="M40:M41"/>
    <mergeCell ref="N40:N41"/>
    <mergeCell ref="B41:B42"/>
    <mergeCell ref="H41:H42"/>
    <mergeCell ref="I41:I42"/>
    <mergeCell ref="R42:R43"/>
    <mergeCell ref="S42:S43"/>
    <mergeCell ref="B43:B44"/>
    <mergeCell ref="H43:H44"/>
    <mergeCell ref="I43:I44"/>
    <mergeCell ref="M44:M45"/>
    <mergeCell ref="N44:N45"/>
    <mergeCell ref="B45:B46"/>
    <mergeCell ref="H45:H46"/>
    <mergeCell ref="I45:I46"/>
    <mergeCell ref="AB30:AB31"/>
    <mergeCell ref="AC30:AC31"/>
    <mergeCell ref="B31:B32"/>
    <mergeCell ref="H31:H32"/>
    <mergeCell ref="I31:I32"/>
    <mergeCell ref="M32:M33"/>
    <mergeCell ref="N32:N33"/>
    <mergeCell ref="B33:B34"/>
    <mergeCell ref="H33:H34"/>
    <mergeCell ref="I33:I34"/>
    <mergeCell ref="R34:R35"/>
    <mergeCell ref="S34:S35"/>
    <mergeCell ref="B35:B36"/>
    <mergeCell ref="H35:H36"/>
    <mergeCell ref="I35:I36"/>
    <mergeCell ref="M36:M37"/>
    <mergeCell ref="N36:N37"/>
    <mergeCell ref="B37:B38"/>
    <mergeCell ref="H37:H38"/>
    <mergeCell ref="I37:I38"/>
    <mergeCell ref="W38:W39"/>
    <mergeCell ref="X38:X39"/>
    <mergeCell ref="B39:B40"/>
    <mergeCell ref="H39:H40"/>
    <mergeCell ref="W22:W23"/>
    <mergeCell ref="X22:X23"/>
    <mergeCell ref="B23:B24"/>
    <mergeCell ref="H23:H24"/>
    <mergeCell ref="I23:I24"/>
    <mergeCell ref="M24:M25"/>
    <mergeCell ref="N24:N25"/>
    <mergeCell ref="B25:B26"/>
    <mergeCell ref="H25:H26"/>
    <mergeCell ref="I25:I26"/>
    <mergeCell ref="R26:R27"/>
    <mergeCell ref="S26:S27"/>
    <mergeCell ref="B27:B28"/>
    <mergeCell ref="H27:H28"/>
    <mergeCell ref="I27:I28"/>
    <mergeCell ref="M28:M29"/>
    <mergeCell ref="N28:N29"/>
    <mergeCell ref="B29:B30"/>
    <mergeCell ref="H29:H30"/>
    <mergeCell ref="I29:I30"/>
    <mergeCell ref="B15:B16"/>
    <mergeCell ref="H15:H16"/>
    <mergeCell ref="I15:I16"/>
    <mergeCell ref="Q15:S15"/>
    <mergeCell ref="M16:M17"/>
    <mergeCell ref="N16:N17"/>
    <mergeCell ref="B17:B18"/>
    <mergeCell ref="H17:H18"/>
    <mergeCell ref="I17:I18"/>
    <mergeCell ref="R18:R19"/>
    <mergeCell ref="S18:S19"/>
    <mergeCell ref="B19:B20"/>
    <mergeCell ref="H19:H20"/>
    <mergeCell ref="I19:I20"/>
    <mergeCell ref="M20:M21"/>
    <mergeCell ref="N20:N21"/>
    <mergeCell ref="B21:B22"/>
    <mergeCell ref="H21:H22"/>
    <mergeCell ref="I21:I22"/>
    <mergeCell ref="A11:D11"/>
    <mergeCell ref="G11:I11"/>
    <mergeCell ref="L11:N11"/>
    <mergeCell ref="Q11:S11"/>
    <mergeCell ref="L12:N12"/>
    <mergeCell ref="B13:B14"/>
    <mergeCell ref="C13:C14"/>
    <mergeCell ref="Q14:S14"/>
    <mergeCell ref="A1:AD1"/>
    <mergeCell ref="A2:AD2"/>
    <mergeCell ref="A4:AD4"/>
    <mergeCell ref="A6:AD6"/>
    <mergeCell ref="Y8:AB9"/>
    <mergeCell ref="U9:X9"/>
  </mergeCells>
  <pageMargins left="0.51181102362204722" right="0.11811023622047245" top="0.39370078740157483" bottom="0.19685039370078741" header="0.31496062992125984" footer="0.31496062992125984"/>
  <pageSetup paperSize="9" scale="35" fitToHeight="0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148"/>
  <sheetViews>
    <sheetView view="pageBreakPreview" topLeftCell="B84" zoomScale="70" zoomScaleNormal="70" zoomScaleSheetLayoutView="70" workbookViewId="0">
      <selection activeCell="B99" sqref="B99:B100"/>
    </sheetView>
  </sheetViews>
  <sheetFormatPr defaultRowHeight="15"/>
  <cols>
    <col min="1" max="1" width="1.85546875" customWidth="1"/>
    <col min="2" max="3" width="5.7109375" customWidth="1"/>
    <col min="4" max="4" width="43.7109375" customWidth="1"/>
    <col min="5" max="5" width="10.28515625" customWidth="1"/>
    <col min="6" max="7" width="2.7109375" customWidth="1"/>
    <col min="8" max="9" width="5.7109375" customWidth="1"/>
    <col min="10" max="10" width="25.7109375" customWidth="1"/>
    <col min="11" max="12" width="2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2.7109375" customWidth="1"/>
    <col min="23" max="24" width="5.7109375" customWidth="1"/>
    <col min="25" max="25" width="25.7109375" customWidth="1"/>
    <col min="26" max="27" width="2.7109375" customWidth="1"/>
    <col min="28" max="29" width="5.7109375" customWidth="1"/>
    <col min="30" max="30" width="25.7109375" customWidth="1"/>
    <col min="31" max="31" width="2.7109375" customWidth="1"/>
  </cols>
  <sheetData>
    <row r="1" spans="2:31" ht="30" customHeight="1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  <c r="AD1" s="610"/>
      <c r="AE1" s="610"/>
    </row>
    <row r="2" spans="2:31" ht="30" customHeight="1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  <c r="AD2" s="610"/>
      <c r="AE2" s="610"/>
    </row>
    <row r="3" spans="2:31" ht="11.25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2:31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  <c r="AD4" s="857"/>
      <c r="AE4" s="857"/>
    </row>
    <row r="5" spans="2:31" ht="10.5" customHeight="1"/>
    <row r="6" spans="2:31" ht="81" customHeight="1">
      <c r="B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C6" s="1056"/>
      <c r="D6" s="1056"/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  <c r="AD6" s="1056"/>
      <c r="AE6" s="1056"/>
    </row>
    <row r="7" spans="2:31" ht="7.5" customHeight="1"/>
    <row r="8" spans="2:31" ht="27" customHeight="1">
      <c r="C8" s="253" t="str">
        <f>В!H8</f>
        <v>01-02 мая 2022г</v>
      </c>
      <c r="D8" s="1"/>
      <c r="E8" s="1"/>
      <c r="F8" s="1"/>
      <c r="G8" s="1"/>
      <c r="H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  <c r="AC8" s="695"/>
    </row>
    <row r="9" spans="2:31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1192" t="s">
        <v>207</v>
      </c>
      <c r="W9" s="1192"/>
      <c r="X9" s="1192"/>
      <c r="Y9" s="1192"/>
      <c r="Z9" s="605"/>
      <c r="AA9" s="605"/>
      <c r="AB9" s="605"/>
      <c r="AC9" s="605"/>
      <c r="AD9" s="255" t="s">
        <v>3</v>
      </c>
    </row>
    <row r="10" spans="2:31" ht="12.75" customHeight="1"/>
    <row r="11" spans="2:31" ht="24" customHeight="1">
      <c r="B11" s="900" t="s">
        <v>221</v>
      </c>
      <c r="C11" s="900"/>
      <c r="D11" s="900"/>
      <c r="E11" s="900"/>
      <c r="F11" s="105"/>
      <c r="G11" s="105"/>
      <c r="H11" s="900" t="s">
        <v>224</v>
      </c>
      <c r="I11" s="900"/>
      <c r="J11" s="900"/>
      <c r="K11" s="105"/>
      <c r="L11" s="105"/>
      <c r="M11" s="900" t="s">
        <v>217</v>
      </c>
      <c r="N11" s="900"/>
      <c r="O11" s="900"/>
      <c r="P11" s="105"/>
      <c r="Q11" s="105"/>
      <c r="R11" s="900" t="s">
        <v>218</v>
      </c>
      <c r="S11" s="900"/>
      <c r="T11" s="900"/>
      <c r="U11" s="105"/>
      <c r="V11" s="105"/>
      <c r="W11" s="109" t="s">
        <v>208</v>
      </c>
      <c r="Y11" s="109"/>
      <c r="AB11" s="109" t="s">
        <v>220</v>
      </c>
    </row>
    <row r="12" spans="2:31" ht="8.25" customHeight="1" thickBot="1">
      <c r="M12" s="860"/>
      <c r="N12" s="860"/>
      <c r="O12" s="860"/>
    </row>
    <row r="13" spans="2:31" ht="24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2:31" ht="24" customHeight="1" thickBot="1">
      <c r="B14" s="78" t="s">
        <v>212</v>
      </c>
      <c r="C14" s="1011"/>
      <c r="D14" s="836"/>
      <c r="E14" s="245" t="s">
        <v>219</v>
      </c>
      <c r="H14" s="3"/>
      <c r="I14" s="3"/>
      <c r="J14" s="3"/>
      <c r="R14" s="860"/>
      <c r="S14" s="860"/>
      <c r="T14" s="860"/>
    </row>
    <row r="15" spans="2:31" ht="29.1" customHeight="1">
      <c r="B15" s="1254" t="s">
        <v>232</v>
      </c>
      <c r="C15" s="1047">
        <v>1</v>
      </c>
      <c r="D15" s="263" t="str">
        <f>В!D11</f>
        <v>ЦЫБЕНОВА Ханда</v>
      </c>
      <c r="E15" s="131" t="str">
        <f>В!G11</f>
        <v>МС</v>
      </c>
      <c r="H15" s="197"/>
      <c r="I15" s="1048">
        <v>1</v>
      </c>
      <c r="J15" s="1195" t="str">
        <f>D15</f>
        <v>ЦЫБЕНОВА Ханда</v>
      </c>
      <c r="M15" s="3"/>
      <c r="N15" s="3"/>
      <c r="O15" s="3"/>
      <c r="R15" s="860"/>
      <c r="S15" s="860"/>
      <c r="T15" s="860"/>
      <c r="V15" s="219"/>
      <c r="W15" s="219"/>
      <c r="X15" s="219"/>
      <c r="Y15" s="219"/>
      <c r="Z15" s="219"/>
      <c r="AA15" s="219"/>
      <c r="AB15" s="219"/>
      <c r="AC15" s="219"/>
      <c r="AD15" s="219"/>
    </row>
    <row r="16" spans="2:31" ht="29.1" customHeight="1" thickBot="1">
      <c r="B16" s="966"/>
      <c r="C16" s="1048"/>
      <c r="D16" s="270" t="str">
        <f>В!I11</f>
        <v>Иркутская область - Республика Бурятия</v>
      </c>
      <c r="E16" s="190" t="str">
        <f>В!H11</f>
        <v>26.07.2000</v>
      </c>
      <c r="H16" s="278"/>
      <c r="I16" s="1048"/>
      <c r="J16" s="1196"/>
      <c r="K16" s="25"/>
      <c r="L16" s="22"/>
      <c r="M16" s="201"/>
      <c r="N16" s="1119">
        <v>0</v>
      </c>
      <c r="O16" s="887" t="str">
        <f>IF(N16&gt;0,INDEX(В!$D$11:$D$120,N16+(N16-1),1)," ")</f>
        <v xml:space="preserve"> </v>
      </c>
      <c r="P16" s="105"/>
      <c r="Q16" s="105"/>
      <c r="R16" s="105"/>
      <c r="S16" s="105"/>
      <c r="T16" s="105"/>
      <c r="U16" s="105"/>
      <c r="V16" s="219"/>
      <c r="W16" s="219"/>
      <c r="X16" s="219"/>
      <c r="Y16" s="219"/>
      <c r="Z16" s="219"/>
      <c r="AA16" s="219"/>
      <c r="AB16" s="219"/>
      <c r="AC16" s="219"/>
      <c r="AD16" s="219"/>
    </row>
    <row r="17" spans="1:31" ht="29.1" customHeight="1" thickTop="1">
      <c r="B17" s="1000" t="s">
        <v>232</v>
      </c>
      <c r="C17" s="1047">
        <v>2</v>
      </c>
      <c r="D17" s="271" t="str">
        <f>В!D13</f>
        <v>БЕКТИНА Галина</v>
      </c>
      <c r="E17" s="115" t="str">
        <f>В!G13</f>
        <v>КМС</v>
      </c>
      <c r="H17" s="197"/>
      <c r="I17" s="1048">
        <v>2</v>
      </c>
      <c r="J17" s="1195" t="str">
        <f t="shared" ref="J17" si="0">D17</f>
        <v>БЕКТИНА Галина</v>
      </c>
      <c r="K17" s="22"/>
      <c r="M17" s="201"/>
      <c r="N17" s="1119"/>
      <c r="O17" s="887"/>
      <c r="P17" s="273"/>
      <c r="Q17" s="105"/>
      <c r="R17" s="250"/>
      <c r="S17" s="207"/>
      <c r="T17" s="118"/>
      <c r="U17" s="105"/>
      <c r="V17" s="219"/>
      <c r="W17" s="219"/>
      <c r="X17" s="219"/>
      <c r="Y17" s="219"/>
      <c r="Z17" s="219"/>
      <c r="AA17" s="219"/>
      <c r="AB17" s="219"/>
      <c r="AC17" s="219"/>
      <c r="AD17" s="219"/>
    </row>
    <row r="18" spans="1:31" ht="29.1" customHeight="1" thickBot="1">
      <c r="B18" s="966"/>
      <c r="C18" s="1048"/>
      <c r="D18" s="259" t="str">
        <f>В!I13</f>
        <v>Иркутская область</v>
      </c>
      <c r="E18" s="190" t="str">
        <f>В!H13</f>
        <v>07.12.1998</v>
      </c>
      <c r="H18" s="278"/>
      <c r="I18" s="1048"/>
      <c r="J18" s="1196"/>
      <c r="M18" s="139"/>
      <c r="N18" s="207"/>
      <c r="O18" s="211"/>
      <c r="P18" s="274"/>
      <c r="Q18" s="291"/>
      <c r="R18" s="201"/>
      <c r="S18" s="1119">
        <v>0</v>
      </c>
      <c r="T18" s="887" t="str">
        <f>IF(S18&gt;0,INDEX(В!$D$11:$D$120,S18+(S18-1),1)," ")</f>
        <v xml:space="preserve"> </v>
      </c>
      <c r="U18" s="105"/>
      <c r="V18" s="219"/>
      <c r="W18" s="219"/>
      <c r="X18" s="219"/>
      <c r="Y18" s="219"/>
      <c r="Z18" s="219"/>
      <c r="AA18" s="219"/>
      <c r="AB18" s="219"/>
      <c r="AC18" s="219"/>
      <c r="AD18" s="219"/>
    </row>
    <row r="19" spans="1:31" ht="29.1" customHeight="1" thickTop="1">
      <c r="A19" s="90"/>
      <c r="B19" s="1000" t="s">
        <v>232</v>
      </c>
      <c r="C19" s="1048">
        <v>3</v>
      </c>
      <c r="D19" s="271" t="str">
        <f>В!D15</f>
        <v>ФЕДОРОВА Анжелика</v>
      </c>
      <c r="E19" s="115" t="str">
        <f>В!G15</f>
        <v>МС</v>
      </c>
      <c r="H19" s="197"/>
      <c r="I19" s="1048">
        <v>3</v>
      </c>
      <c r="J19" s="1195" t="str">
        <f t="shared" ref="J19" si="1">D19</f>
        <v>ФЕДОРОВА Анжелика</v>
      </c>
      <c r="M19" s="139"/>
      <c r="N19" s="207"/>
      <c r="O19" s="211"/>
      <c r="P19" s="274"/>
      <c r="Q19" s="105"/>
      <c r="R19" s="201"/>
      <c r="S19" s="1119"/>
      <c r="T19" s="887"/>
      <c r="U19" s="273"/>
      <c r="V19" s="219"/>
      <c r="W19" s="219"/>
      <c r="X19" s="219"/>
      <c r="Y19" s="219"/>
      <c r="Z19" s="219"/>
      <c r="AA19" s="219"/>
      <c r="AB19" s="219"/>
      <c r="AC19" s="219"/>
      <c r="AD19" s="219"/>
    </row>
    <row r="20" spans="1:31" ht="29.1" customHeight="1" thickBot="1">
      <c r="A20" s="511"/>
      <c r="B20" s="966"/>
      <c r="C20" s="1048"/>
      <c r="D20" s="259" t="str">
        <f>В!I15</f>
        <v>Кемеровская область</v>
      </c>
      <c r="E20" s="190" t="str">
        <f>В!H15</f>
        <v>05.11.1997</v>
      </c>
      <c r="H20" s="278"/>
      <c r="I20" s="1048"/>
      <c r="J20" s="1196"/>
      <c r="K20" s="25"/>
      <c r="L20" s="22"/>
      <c r="M20" s="201"/>
      <c r="N20" s="1119">
        <v>0</v>
      </c>
      <c r="O20" s="887" t="str">
        <f>IF(N20&gt;0,INDEX(В!$D$11:$D$120,N20+(N20-1),1)," ")</f>
        <v xml:space="preserve"> </v>
      </c>
      <c r="P20" s="22"/>
      <c r="Q20" s="105"/>
      <c r="R20" s="139"/>
      <c r="S20" s="207"/>
      <c r="T20" s="211"/>
      <c r="U20" s="26"/>
      <c r="V20" s="219"/>
      <c r="W20" s="219"/>
      <c r="X20" s="219"/>
      <c r="Y20" s="219"/>
      <c r="Z20" s="219"/>
      <c r="AA20" s="219"/>
      <c r="AB20" s="219"/>
      <c r="AC20" s="219"/>
      <c r="AD20" s="219"/>
    </row>
    <row r="21" spans="1:31" ht="29.1" customHeight="1" thickTop="1">
      <c r="A21" s="452"/>
      <c r="B21" s="230"/>
      <c r="C21" s="1048">
        <v>4</v>
      </c>
      <c r="D21" s="271" t="str">
        <f>В!D17</f>
        <v>БЕКБАУЛОВА Лучана</v>
      </c>
      <c r="E21" s="115" t="str">
        <f>В!G17</f>
        <v>МС</v>
      </c>
      <c r="F21" s="219"/>
      <c r="G21" s="219"/>
      <c r="H21" s="219"/>
      <c r="I21" s="219"/>
      <c r="J21" s="219"/>
      <c r="K21" s="512"/>
      <c r="L21" s="219"/>
      <c r="M21" s="201"/>
      <c r="N21" s="1119"/>
      <c r="O21" s="887"/>
      <c r="Q21" s="105"/>
      <c r="R21" s="139"/>
      <c r="S21" s="207"/>
      <c r="T21" s="211"/>
      <c r="U21" s="26"/>
      <c r="V21" s="219"/>
      <c r="W21" s="219"/>
      <c r="X21" s="219"/>
      <c r="Y21" s="219"/>
      <c r="Z21" s="219"/>
      <c r="AA21" s="219"/>
      <c r="AB21" s="219"/>
      <c r="AC21" s="219"/>
      <c r="AD21" s="219"/>
    </row>
    <row r="22" spans="1:31" ht="29.1" customHeight="1">
      <c r="A22" s="452"/>
      <c r="B22" s="266"/>
      <c r="C22" s="1048"/>
      <c r="D22" s="272" t="str">
        <f>В!I17</f>
        <v>Кемеровская область</v>
      </c>
      <c r="E22" s="190" t="str">
        <f>В!H17</f>
        <v>10.07.2002</v>
      </c>
      <c r="F22" s="25"/>
      <c r="G22" s="22"/>
      <c r="H22" s="201"/>
      <c r="I22" s="1119">
        <v>0</v>
      </c>
      <c r="J22" s="887" t="str">
        <f>IF(I22&gt;0,INDEX(В!$D$11:$D$120,I22+(I22-1),1)," ")</f>
        <v xml:space="preserve"> </v>
      </c>
      <c r="K22" s="276"/>
      <c r="L22" s="219"/>
      <c r="M22" s="139"/>
      <c r="N22" s="207"/>
      <c r="O22" s="211"/>
      <c r="U22" s="26"/>
      <c r="V22" s="219"/>
      <c r="W22" s="219"/>
      <c r="X22" s="219"/>
      <c r="Y22" s="219"/>
      <c r="Z22" s="219"/>
      <c r="AA22" s="219"/>
      <c r="AB22" s="219"/>
      <c r="AC22" s="219"/>
      <c r="AD22" s="219"/>
    </row>
    <row r="23" spans="1:31" ht="29.1" customHeight="1">
      <c r="A23" s="452"/>
      <c r="B23" s="266"/>
      <c r="C23" s="1048">
        <v>5</v>
      </c>
      <c r="D23" s="271" t="str">
        <f>В!D19</f>
        <v>ТЮМЕРЕКОВА Мария</v>
      </c>
      <c r="E23" s="115" t="str">
        <f>В!G19</f>
        <v>МСМК</v>
      </c>
      <c r="F23" s="22"/>
      <c r="H23" s="201"/>
      <c r="I23" s="1119"/>
      <c r="J23" s="887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6"/>
      <c r="V23" s="291"/>
      <c r="W23" s="201"/>
      <c r="X23" s="1119">
        <v>0</v>
      </c>
      <c r="Y23" s="887" t="str">
        <f>IF(X23&gt;0,INDEX(В!$D$11:$D$120,X23+(X23-1),1)," ")</f>
        <v xml:space="preserve"> </v>
      </c>
      <c r="Z23" s="219"/>
      <c r="AA23" s="219"/>
      <c r="AB23" s="219"/>
      <c r="AC23" s="219"/>
      <c r="AD23" s="219"/>
    </row>
    <row r="24" spans="1:31" ht="29.1" customHeight="1" thickBot="1">
      <c r="A24" s="452"/>
      <c r="B24" s="510"/>
      <c r="C24" s="1084"/>
      <c r="D24" s="295" t="str">
        <f>В!I19</f>
        <v>Кемеровская область - Свердловская область</v>
      </c>
      <c r="E24" s="191" t="str">
        <f>В!H19</f>
        <v>12.08.2000</v>
      </c>
      <c r="L24" s="219"/>
      <c r="M24" s="219"/>
      <c r="N24" s="219"/>
      <c r="O24" s="219"/>
      <c r="P24" s="219"/>
      <c r="Q24" s="219"/>
      <c r="R24" s="219"/>
      <c r="S24" s="219"/>
      <c r="T24" s="219"/>
      <c r="U24" s="26"/>
      <c r="V24" s="105"/>
      <c r="W24" s="201"/>
      <c r="X24" s="1119"/>
      <c r="Y24" s="887"/>
      <c r="Z24" s="516"/>
      <c r="AA24" s="219"/>
      <c r="AB24" s="219"/>
      <c r="AC24" s="219"/>
      <c r="AD24" s="219"/>
    </row>
    <row r="25" spans="1:31" ht="29.1" customHeight="1" thickTop="1">
      <c r="B25" s="266"/>
      <c r="C25" s="1047">
        <v>6</v>
      </c>
      <c r="D25" s="263" t="str">
        <f>В!D21</f>
        <v>БОЙДОЕВА Даяна</v>
      </c>
      <c r="E25" s="131" t="str">
        <f>В!G21</f>
        <v>КМС</v>
      </c>
      <c r="L25" s="219"/>
      <c r="M25" s="219"/>
      <c r="N25" s="219"/>
      <c r="O25" s="219"/>
      <c r="P25" s="219"/>
      <c r="Q25" s="219"/>
      <c r="R25" s="219"/>
      <c r="S25" s="219"/>
      <c r="T25" s="219"/>
      <c r="U25" s="26"/>
      <c r="V25" s="105"/>
      <c r="W25" s="139"/>
      <c r="X25" s="207"/>
      <c r="Y25" s="211"/>
      <c r="Z25" s="512"/>
      <c r="AA25" s="219"/>
      <c r="AB25" s="219"/>
      <c r="AC25" s="219"/>
      <c r="AD25" s="219"/>
    </row>
    <row r="26" spans="1:31" ht="29.1" customHeight="1" thickBot="1">
      <c r="B26" s="510"/>
      <c r="C26" s="1048"/>
      <c r="D26" s="259" t="str">
        <f>В!I21</f>
        <v>Кемеровская область</v>
      </c>
      <c r="E26" s="190" t="str">
        <f>В!H21</f>
        <v>09.10.2002</v>
      </c>
      <c r="F26" s="25"/>
      <c r="G26" s="22"/>
      <c r="H26" s="201"/>
      <c r="I26" s="1119">
        <v>0</v>
      </c>
      <c r="J26" s="887" t="str">
        <f>IF(I26&gt;0,INDEX(В!$D$11:$D$120,I26+(I26-1),1)," ")</f>
        <v xml:space="preserve"> </v>
      </c>
      <c r="K26" s="21"/>
      <c r="P26" s="219"/>
      <c r="Q26" s="219"/>
      <c r="R26" s="219"/>
      <c r="S26" s="219"/>
      <c r="T26" s="219"/>
      <c r="U26" s="26"/>
      <c r="V26" s="219"/>
      <c r="W26" s="219"/>
      <c r="X26" s="219"/>
      <c r="Y26" s="219"/>
      <c r="Z26" s="512"/>
      <c r="AA26" s="219"/>
      <c r="AB26" s="219"/>
      <c r="AC26" s="219"/>
      <c r="AD26" s="219"/>
    </row>
    <row r="27" spans="1:31" ht="29.1" customHeight="1" thickTop="1">
      <c r="B27" s="266"/>
      <c r="C27" s="1048">
        <v>7</v>
      </c>
      <c r="D27" s="271" t="str">
        <f>В!D23</f>
        <v>РЯБКО Ирина</v>
      </c>
      <c r="E27" s="115" t="str">
        <f>В!G23</f>
        <v>КМС</v>
      </c>
      <c r="F27" s="22"/>
      <c r="H27" s="201"/>
      <c r="I27" s="1119"/>
      <c r="J27" s="887"/>
      <c r="L27" s="291"/>
      <c r="M27" s="201"/>
      <c r="N27" s="1119">
        <v>0</v>
      </c>
      <c r="O27" s="887" t="str">
        <f>IF(N27&gt;0,INDEX(В!$D$11:$D$120,N27+(N27-1),1)," ")</f>
        <v xml:space="preserve"> </v>
      </c>
      <c r="P27" s="219"/>
      <c r="Q27" s="219"/>
      <c r="R27" s="219"/>
      <c r="S27" s="219"/>
      <c r="T27" s="219"/>
      <c r="U27" s="26"/>
      <c r="V27" s="219"/>
      <c r="W27" s="219"/>
      <c r="X27" s="219"/>
      <c r="Y27" s="219"/>
      <c r="Z27" s="512"/>
      <c r="AA27" s="219"/>
      <c r="AB27" s="219"/>
      <c r="AC27" s="219"/>
      <c r="AD27" s="219"/>
    </row>
    <row r="28" spans="1:31" ht="29.1" customHeight="1" thickBot="1">
      <c r="B28" s="296"/>
      <c r="C28" s="1084"/>
      <c r="D28" s="295" t="str">
        <f>В!I23</f>
        <v>Красноярский край</v>
      </c>
      <c r="E28" s="191" t="str">
        <f>В!H23</f>
        <v>07.10.2003</v>
      </c>
      <c r="K28" s="512"/>
      <c r="L28" s="105"/>
      <c r="M28" s="201"/>
      <c r="N28" s="1119"/>
      <c r="O28" s="887"/>
      <c r="P28" s="273"/>
      <c r="R28" s="3"/>
      <c r="S28" s="3"/>
      <c r="T28" s="3"/>
      <c r="U28" s="26"/>
      <c r="V28" s="219"/>
      <c r="W28" s="219"/>
      <c r="X28" s="219"/>
      <c r="Z28" s="26"/>
      <c r="AC28" s="219"/>
      <c r="AD28" s="219"/>
    </row>
    <row r="29" spans="1:31" ht="29.1" customHeight="1" thickTop="1">
      <c r="B29" s="1000" t="s">
        <v>232</v>
      </c>
      <c r="C29" s="1047">
        <v>8</v>
      </c>
      <c r="D29" s="263" t="str">
        <f>В!D25</f>
        <v>ДАРЖАА Алдынай</v>
      </c>
      <c r="E29" s="131" t="str">
        <f>В!G25</f>
        <v>КМС</v>
      </c>
      <c r="H29" s="197"/>
      <c r="I29" s="1048">
        <v>8</v>
      </c>
      <c r="J29" s="1195" t="str">
        <f t="shared" ref="J29" si="2">D29</f>
        <v>ДАРЖАА Алдынай</v>
      </c>
      <c r="K29" s="276"/>
      <c r="L29" s="219"/>
      <c r="M29" s="219"/>
      <c r="N29" s="219"/>
      <c r="O29" s="219"/>
      <c r="P29" s="26"/>
      <c r="Q29" s="22"/>
      <c r="R29" s="201"/>
      <c r="S29" s="1119">
        <v>0</v>
      </c>
      <c r="T29" s="887" t="str">
        <f>IF(S29&gt;0,INDEX(В!$D$11:$D$120,S29+(S29-1),1)," ")</f>
        <v xml:space="preserve"> </v>
      </c>
      <c r="U29" s="34"/>
      <c r="V29" s="219"/>
      <c r="W29" s="219"/>
      <c r="X29" s="219"/>
      <c r="Z29" s="26"/>
      <c r="AC29" s="219"/>
      <c r="AD29" s="219"/>
    </row>
    <row r="30" spans="1:31" ht="29.1" customHeight="1" thickBot="1">
      <c r="B30" s="966"/>
      <c r="C30" s="1048"/>
      <c r="D30" s="259" t="str">
        <f>В!I25</f>
        <v>Республика Тыва</v>
      </c>
      <c r="E30" s="190" t="str">
        <f>В!H25</f>
        <v>24.03.2000</v>
      </c>
      <c r="F30" s="509"/>
      <c r="G30" s="219"/>
      <c r="H30" s="278"/>
      <c r="I30" s="1048"/>
      <c r="J30" s="1196"/>
      <c r="K30" s="219"/>
      <c r="L30" s="219"/>
      <c r="M30" s="219"/>
      <c r="N30" s="219"/>
      <c r="O30" s="219"/>
      <c r="P30" s="26"/>
      <c r="R30" s="201"/>
      <c r="S30" s="1119"/>
      <c r="T30" s="887"/>
      <c r="U30" s="219"/>
      <c r="V30" s="219"/>
      <c r="W30" s="219"/>
      <c r="X30" s="219"/>
      <c r="Y30" s="219"/>
      <c r="Z30" s="512"/>
      <c r="AA30" s="219"/>
      <c r="AB30" s="219"/>
      <c r="AC30" s="219"/>
      <c r="AD30" s="219"/>
      <c r="AE30" s="21"/>
    </row>
    <row r="31" spans="1:31" ht="29.1" customHeight="1" thickTop="1">
      <c r="B31" s="1000" t="s">
        <v>232</v>
      </c>
      <c r="C31" s="1048">
        <v>9</v>
      </c>
      <c r="D31" s="271" t="str">
        <f>В!D27</f>
        <v>САГАЛАКОВА Алена</v>
      </c>
      <c r="E31" s="115" t="str">
        <f>В!G27</f>
        <v>КМС</v>
      </c>
      <c r="F31" s="509"/>
      <c r="G31" s="219"/>
      <c r="H31" s="197"/>
      <c r="I31" s="1048">
        <v>9</v>
      </c>
      <c r="J31" s="1195" t="str">
        <f t="shared" ref="J31" si="3">D31</f>
        <v>САГАЛАКОВА Алена</v>
      </c>
      <c r="K31" s="219"/>
      <c r="L31" s="219"/>
      <c r="M31" s="219"/>
      <c r="N31" s="219"/>
      <c r="O31" s="219"/>
      <c r="P31" s="26"/>
      <c r="U31" s="219"/>
      <c r="V31" s="219"/>
      <c r="W31" s="219"/>
      <c r="X31" s="219"/>
      <c r="Y31" s="219"/>
      <c r="Z31" s="512"/>
      <c r="AA31" s="219"/>
      <c r="AB31" s="219"/>
      <c r="AC31" s="219"/>
      <c r="AD31" s="219"/>
      <c r="AE31" s="26"/>
    </row>
    <row r="32" spans="1:31" ht="29.1" customHeight="1" thickBot="1">
      <c r="B32" s="966"/>
      <c r="C32" s="1084"/>
      <c r="D32" s="295" t="str">
        <f>В!I27</f>
        <v>Республика Хакасия</v>
      </c>
      <c r="E32" s="191" t="str">
        <f>В!H27</f>
        <v>24.04.2002</v>
      </c>
      <c r="F32" s="509"/>
      <c r="G32" s="219"/>
      <c r="H32" s="278"/>
      <c r="I32" s="1048"/>
      <c r="J32" s="1196"/>
      <c r="K32" s="25"/>
      <c r="L32" s="22"/>
      <c r="M32" s="201"/>
      <c r="N32" s="1119">
        <v>0</v>
      </c>
      <c r="O32" s="887" t="str">
        <f>IF(N32&gt;0,INDEX(В!$D$11:$D$120,N32+(N32-1),1)," ")</f>
        <v xml:space="preserve"> </v>
      </c>
      <c r="P32" s="22"/>
      <c r="Q32" s="219"/>
      <c r="R32" s="219"/>
      <c r="S32" s="219"/>
      <c r="T32" s="219"/>
      <c r="U32" s="219"/>
      <c r="V32" s="219"/>
      <c r="W32" s="219"/>
      <c r="X32" s="219"/>
      <c r="Y32" s="219"/>
      <c r="Z32" s="512"/>
      <c r="AA32" s="219"/>
      <c r="AB32" s="219"/>
      <c r="AC32" s="219"/>
      <c r="AD32" s="219"/>
      <c r="AE32" s="26"/>
    </row>
    <row r="33" spans="1:31" ht="29.1" customHeight="1" thickTop="1">
      <c r="B33" s="999" t="s">
        <v>232</v>
      </c>
      <c r="C33" s="1054">
        <v>10</v>
      </c>
      <c r="D33" s="462" t="str">
        <f>В!D29</f>
        <v>БУДЕГЕЧИ Снежана</v>
      </c>
      <c r="E33" s="257" t="str">
        <f>В!G29</f>
        <v>КМС</v>
      </c>
      <c r="F33" s="509"/>
      <c r="G33" s="219"/>
      <c r="H33" s="197"/>
      <c r="I33" s="1048">
        <v>10</v>
      </c>
      <c r="J33" s="1195" t="str">
        <f t="shared" ref="J33" si="4">D33</f>
        <v>БУДЕГЕЧИ Снежана</v>
      </c>
      <c r="K33" s="22"/>
      <c r="M33" s="201"/>
      <c r="N33" s="1119"/>
      <c r="O33" s="887"/>
      <c r="Q33" s="219"/>
      <c r="R33" s="219"/>
      <c r="S33" s="219"/>
      <c r="T33" s="219"/>
      <c r="U33" s="219"/>
      <c r="V33" s="219"/>
      <c r="W33" s="219"/>
      <c r="X33" s="219"/>
      <c r="Y33" s="219"/>
      <c r="Z33" s="512"/>
      <c r="AA33" s="219"/>
      <c r="AB33" s="219"/>
      <c r="AC33" s="219"/>
      <c r="AD33" s="219"/>
      <c r="AE33" s="26"/>
    </row>
    <row r="34" spans="1:31" ht="29.1" customHeight="1" thickBot="1">
      <c r="B34" s="966"/>
      <c r="C34" s="1084"/>
      <c r="D34" s="295" t="str">
        <f>В!I29</f>
        <v>Республика Хакасия</v>
      </c>
      <c r="E34" s="191" t="str">
        <f>В!H29</f>
        <v>23.12.2004</v>
      </c>
      <c r="F34" s="509"/>
      <c r="G34" s="219"/>
      <c r="H34" s="278"/>
      <c r="I34" s="1048"/>
      <c r="J34" s="1196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512"/>
      <c r="AA34" s="498"/>
      <c r="AB34" s="201"/>
      <c r="AC34" s="1119">
        <v>0</v>
      </c>
      <c r="AD34" s="887" t="str">
        <f>IF(AC34&gt;0,INDEX(В!$D$11:$D$120,AC34+(AC34-1),1)," ")</f>
        <v xml:space="preserve"> </v>
      </c>
      <c r="AE34" s="26"/>
    </row>
    <row r="35" spans="1:31" ht="29.1" customHeight="1" thickTop="1">
      <c r="B35" s="230"/>
      <c r="C35" s="1047">
        <v>11</v>
      </c>
      <c r="D35" s="263" t="str">
        <f>В!D31</f>
        <v>АБРАМОВА Нина</v>
      </c>
      <c r="E35" s="131" t="str">
        <f>В!G31</f>
        <v>КМС</v>
      </c>
      <c r="F35" s="50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  <c r="W35" s="219"/>
      <c r="X35" s="219"/>
      <c r="Y35" s="219"/>
      <c r="Z35" s="512"/>
      <c r="AA35" s="219"/>
      <c r="AB35" s="201"/>
      <c r="AC35" s="1119"/>
      <c r="AD35" s="887"/>
      <c r="AE35" s="25"/>
    </row>
    <row r="36" spans="1:31" ht="29.1" customHeight="1">
      <c r="B36" s="267"/>
      <c r="C36" s="1048"/>
      <c r="D36" s="259" t="str">
        <f>В!I31</f>
        <v>Республика Хакасия</v>
      </c>
      <c r="E36" s="190" t="str">
        <f>В!H31</f>
        <v>13.06.2001</v>
      </c>
      <c r="F36" s="25"/>
      <c r="G36" s="22"/>
      <c r="H36" s="201"/>
      <c r="I36" s="1119">
        <v>0</v>
      </c>
      <c r="J36" s="887" t="str">
        <f>IF(I36&gt;0,INDEX(В!$D$11:$D$120,I36+(I36-1),1)," ")</f>
        <v xml:space="preserve"> </v>
      </c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512"/>
      <c r="AA36" s="219"/>
      <c r="AB36" s="219"/>
      <c r="AC36" s="219"/>
      <c r="AD36" s="219"/>
      <c r="AE36" s="26"/>
    </row>
    <row r="37" spans="1:31" ht="29.1" customHeight="1">
      <c r="B37" s="266"/>
      <c r="C37" s="1048">
        <v>12</v>
      </c>
      <c r="D37" s="271" t="str">
        <f>В!D33</f>
        <v>ЧЕПСАРАКОВА Валерия</v>
      </c>
      <c r="E37" s="115" t="str">
        <f>В!G33</f>
        <v>МСМК</v>
      </c>
      <c r="F37" s="22"/>
      <c r="H37" s="201"/>
      <c r="I37" s="1119"/>
      <c r="J37" s="887"/>
      <c r="K37" s="516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512"/>
      <c r="AA37" s="219"/>
      <c r="AB37" s="219"/>
      <c r="AC37" s="219"/>
      <c r="AD37" s="219"/>
      <c r="AE37" s="26"/>
    </row>
    <row r="38" spans="1:31" ht="29.1" customHeight="1" thickBot="1">
      <c r="B38" s="296"/>
      <c r="C38" s="1084"/>
      <c r="D38" s="295" t="str">
        <f>В!I33</f>
        <v>Республика Хакасия</v>
      </c>
      <c r="E38" s="191" t="str">
        <f>В!H33</f>
        <v>31.01.1989</v>
      </c>
      <c r="F38" s="509"/>
      <c r="G38" s="219"/>
      <c r="H38" s="219"/>
      <c r="I38" s="219"/>
      <c r="J38" s="219"/>
      <c r="K38" s="512"/>
      <c r="L38" s="22"/>
      <c r="M38" s="201"/>
      <c r="N38" s="1119">
        <v>0</v>
      </c>
      <c r="O38" s="887" t="str">
        <f>IF(N38&gt;0,INDEX(В!$D$11:$D$120,N38+(N38-1),1)," ")</f>
        <v xml:space="preserve"> </v>
      </c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512"/>
      <c r="AA38" s="219"/>
      <c r="AB38" s="219"/>
      <c r="AC38" s="219"/>
      <c r="AD38" s="219"/>
      <c r="AE38" s="26"/>
    </row>
    <row r="39" spans="1:31" ht="29.1" customHeight="1" thickTop="1">
      <c r="A39" s="452"/>
      <c r="B39" s="230"/>
      <c r="C39" s="1047">
        <v>13</v>
      </c>
      <c r="D39" s="263" t="str">
        <f>В!D35</f>
        <v>ФИО13</v>
      </c>
      <c r="E39" s="131" t="str">
        <f>В!G35</f>
        <v>р13</v>
      </c>
      <c r="F39" s="509"/>
      <c r="G39" s="219"/>
      <c r="H39" s="219"/>
      <c r="I39" s="219"/>
      <c r="J39" s="219"/>
      <c r="K39" s="512"/>
      <c r="M39" s="201"/>
      <c r="N39" s="1119"/>
      <c r="O39" s="887"/>
      <c r="P39" s="273"/>
      <c r="R39" s="3"/>
      <c r="S39" s="3"/>
      <c r="T39" s="3"/>
      <c r="U39" s="219"/>
      <c r="V39" s="219"/>
      <c r="W39" s="219"/>
      <c r="X39" s="219"/>
      <c r="Y39" s="219"/>
      <c r="Z39" s="512"/>
      <c r="AA39" s="219"/>
      <c r="AB39" s="219"/>
      <c r="AC39" s="219"/>
      <c r="AD39" s="219"/>
      <c r="AE39" s="26"/>
    </row>
    <row r="40" spans="1:31" ht="29.1" customHeight="1">
      <c r="A40" s="452"/>
      <c r="B40" s="267"/>
      <c r="C40" s="1048"/>
      <c r="D40" s="259" t="str">
        <f>В!I35</f>
        <v>город13</v>
      </c>
      <c r="E40" s="190" t="str">
        <f>В!H35</f>
        <v>дата13</v>
      </c>
      <c r="F40" s="25"/>
      <c r="G40" s="22"/>
      <c r="H40" s="201"/>
      <c r="I40" s="1119">
        <v>0</v>
      </c>
      <c r="J40" s="887" t="str">
        <f>IF(I40&gt;0,INDEX(В!$D$11:$D$120,I40+(I40-1),1)," ")</f>
        <v xml:space="preserve"> </v>
      </c>
      <c r="K40" s="517"/>
      <c r="L40" s="219"/>
      <c r="M40" s="219"/>
      <c r="N40" s="219"/>
      <c r="O40" s="219"/>
      <c r="P40" s="26"/>
      <c r="Q40" s="22"/>
      <c r="R40" s="201"/>
      <c r="S40" s="1119">
        <v>0</v>
      </c>
      <c r="T40" s="887" t="str">
        <f>IF(S40&gt;0,INDEX(В!$D$11:$D$120,S40+(S40-1),1)," ")</f>
        <v xml:space="preserve"> </v>
      </c>
      <c r="U40" s="219"/>
      <c r="V40" s="219"/>
      <c r="W40" s="219"/>
      <c r="X40" s="219"/>
      <c r="Y40" s="219"/>
      <c r="Z40" s="512"/>
      <c r="AA40" s="219"/>
      <c r="AB40" s="219"/>
      <c r="AC40" s="219"/>
      <c r="AD40" s="219"/>
      <c r="AE40" s="26"/>
    </row>
    <row r="41" spans="1:31" ht="29.1" customHeight="1">
      <c r="A41" s="452"/>
      <c r="B41" s="266"/>
      <c r="C41" s="1048">
        <v>14</v>
      </c>
      <c r="D41" s="271" t="str">
        <f>В!D37</f>
        <v>ФИО14</v>
      </c>
      <c r="E41" s="115" t="str">
        <f>В!G37</f>
        <v>р14</v>
      </c>
      <c r="F41" s="22"/>
      <c r="H41" s="201"/>
      <c r="I41" s="1119"/>
      <c r="J41" s="887"/>
      <c r="K41" s="219"/>
      <c r="L41" s="219"/>
      <c r="M41" s="219"/>
      <c r="N41" s="219"/>
      <c r="O41" s="219"/>
      <c r="P41" s="26"/>
      <c r="R41" s="201"/>
      <c r="S41" s="1119"/>
      <c r="T41" s="887"/>
      <c r="U41" s="273"/>
      <c r="V41" s="219"/>
      <c r="W41" s="219"/>
      <c r="X41" s="219"/>
      <c r="Y41" s="219"/>
      <c r="Z41" s="512"/>
      <c r="AA41" s="219"/>
      <c r="AB41" s="219"/>
      <c r="AC41" s="219"/>
      <c r="AD41" s="219"/>
      <c r="AE41" s="26"/>
    </row>
    <row r="42" spans="1:31" ht="29.1" customHeight="1" thickBot="1">
      <c r="A42" s="452"/>
      <c r="B42" s="296"/>
      <c r="C42" s="1084"/>
      <c r="D42" s="295" t="str">
        <f>В!I37</f>
        <v>город14</v>
      </c>
      <c r="E42" s="191" t="str">
        <f>В!H37</f>
        <v>дата14</v>
      </c>
      <c r="K42" s="219"/>
      <c r="L42" s="219"/>
      <c r="M42" s="219"/>
      <c r="N42" s="219"/>
      <c r="O42" s="219"/>
      <c r="P42" s="26"/>
      <c r="U42" s="26"/>
      <c r="V42" s="219"/>
      <c r="W42" s="219"/>
      <c r="X42" s="219"/>
      <c r="Y42" s="219"/>
      <c r="Z42" s="512"/>
      <c r="AA42" s="219"/>
      <c r="AB42" s="219"/>
      <c r="AC42" s="219"/>
      <c r="AD42" s="219"/>
      <c r="AE42" s="26"/>
    </row>
    <row r="43" spans="1:31" ht="29.1" customHeight="1" thickTop="1">
      <c r="B43" s="999" t="s">
        <v>232</v>
      </c>
      <c r="C43" s="1191">
        <v>15</v>
      </c>
      <c r="D43" s="263" t="str">
        <f>В!D39</f>
        <v>ФИО15</v>
      </c>
      <c r="E43" s="131" t="str">
        <f>В!G39</f>
        <v>р15</v>
      </c>
      <c r="H43" s="197"/>
      <c r="I43" s="1048">
        <v>15</v>
      </c>
      <c r="J43" s="1195" t="str">
        <f t="shared" ref="J43" si="5">D43</f>
        <v>ФИО15</v>
      </c>
      <c r="K43" s="219"/>
      <c r="L43" s="219"/>
      <c r="M43" s="219"/>
      <c r="N43" s="219"/>
      <c r="O43" s="219"/>
      <c r="P43" s="26"/>
      <c r="Q43" s="219"/>
      <c r="R43" s="219"/>
      <c r="S43" s="219"/>
      <c r="T43" s="219"/>
      <c r="U43" s="26"/>
      <c r="V43" s="219"/>
      <c r="W43" s="219"/>
      <c r="X43" s="219"/>
      <c r="Y43" s="219"/>
      <c r="Z43" s="512"/>
      <c r="AA43" s="219"/>
      <c r="AB43" s="219"/>
      <c r="AC43" s="219"/>
      <c r="AD43" s="219"/>
      <c r="AE43" s="26"/>
    </row>
    <row r="44" spans="1:31" ht="29.1" customHeight="1" thickBot="1">
      <c r="B44" s="966"/>
      <c r="C44" s="1047"/>
      <c r="D44" s="259" t="str">
        <f>В!I39</f>
        <v>город15</v>
      </c>
      <c r="E44" s="190" t="str">
        <f>В!H39</f>
        <v>дата15</v>
      </c>
      <c r="F44" s="509"/>
      <c r="G44" s="219"/>
      <c r="H44" s="278"/>
      <c r="I44" s="1048"/>
      <c r="J44" s="1196"/>
      <c r="K44" s="25"/>
      <c r="L44" s="22"/>
      <c r="M44" s="201"/>
      <c r="N44" s="1119">
        <v>0</v>
      </c>
      <c r="O44" s="887" t="str">
        <f>IF(N44&gt;0,INDEX(В!$D$11:$D$120,N44+(N44-1),1)," ")</f>
        <v xml:space="preserve"> </v>
      </c>
      <c r="P44" s="22"/>
      <c r="Q44" s="219"/>
      <c r="R44" s="219"/>
      <c r="S44" s="219"/>
      <c r="T44" s="219"/>
      <c r="U44" s="26"/>
      <c r="V44" s="219"/>
      <c r="W44" s="219"/>
      <c r="X44" s="219"/>
      <c r="Y44" s="219"/>
      <c r="Z44" s="512"/>
      <c r="AA44" s="219"/>
      <c r="AB44" s="219"/>
      <c r="AC44" s="219"/>
      <c r="AD44" s="219"/>
      <c r="AE44" s="26"/>
    </row>
    <row r="45" spans="1:31" ht="29.1" customHeight="1" thickTop="1">
      <c r="B45" s="999" t="s">
        <v>232</v>
      </c>
      <c r="C45" s="1048">
        <v>16</v>
      </c>
      <c r="D45" s="271" t="str">
        <f>В!D41</f>
        <v>ФИО16</v>
      </c>
      <c r="E45" s="115" t="str">
        <f>В!G41</f>
        <v>р16</v>
      </c>
      <c r="F45" s="509"/>
      <c r="G45" s="219"/>
      <c r="H45" s="197"/>
      <c r="I45" s="1048">
        <v>16</v>
      </c>
      <c r="J45" s="1195" t="str">
        <f t="shared" ref="J45" si="6">D45</f>
        <v>ФИО16</v>
      </c>
      <c r="K45" s="22"/>
      <c r="M45" s="201"/>
      <c r="N45" s="1119"/>
      <c r="O45" s="887"/>
      <c r="P45" s="219"/>
      <c r="Q45" s="219"/>
      <c r="R45" s="219"/>
      <c r="S45" s="219"/>
      <c r="T45" s="219"/>
      <c r="U45" s="26"/>
      <c r="V45" s="291"/>
      <c r="W45" s="201"/>
      <c r="X45" s="1119">
        <v>0</v>
      </c>
      <c r="Y45" s="887" t="str">
        <f>IF(X45&gt;0,INDEX(В!$D$11:$D$120,X45+(X45-1),1)," ")</f>
        <v xml:space="preserve"> </v>
      </c>
      <c r="Z45" s="517"/>
      <c r="AA45" s="219"/>
      <c r="AB45" s="219"/>
      <c r="AC45" s="219"/>
      <c r="AD45" s="219"/>
      <c r="AE45" s="26"/>
    </row>
    <row r="46" spans="1:31" ht="29.1" customHeight="1" thickBot="1">
      <c r="B46" s="966"/>
      <c r="C46" s="1048"/>
      <c r="D46" s="259" t="str">
        <f>В!I41</f>
        <v>город16</v>
      </c>
      <c r="E46" s="190" t="str">
        <f>В!H41</f>
        <v>дата16</v>
      </c>
      <c r="H46" s="278"/>
      <c r="I46" s="1048"/>
      <c r="J46" s="1196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6"/>
      <c r="V46" s="105"/>
      <c r="W46" s="201"/>
      <c r="X46" s="1119"/>
      <c r="Y46" s="887"/>
      <c r="Z46" s="219"/>
      <c r="AA46" s="219"/>
      <c r="AB46" s="219"/>
      <c r="AC46" s="219"/>
    </row>
    <row r="47" spans="1:31" ht="29.1" customHeight="1" thickTop="1">
      <c r="A47" s="452"/>
      <c r="B47" s="230"/>
      <c r="C47" s="1047">
        <v>17</v>
      </c>
      <c r="D47" s="263" t="str">
        <f>В!D43</f>
        <v>ФИО17</v>
      </c>
      <c r="E47" s="131" t="str">
        <f>В!G43</f>
        <v>р17</v>
      </c>
      <c r="K47" s="219"/>
      <c r="L47" s="219"/>
      <c r="M47" s="219"/>
      <c r="N47" s="219"/>
      <c r="O47" s="219"/>
      <c r="P47" s="219"/>
      <c r="Q47" s="219"/>
      <c r="R47" s="219"/>
      <c r="S47" s="219"/>
      <c r="T47" s="219"/>
      <c r="U47" s="26"/>
      <c r="V47" s="105"/>
      <c r="W47" s="139"/>
      <c r="X47" s="207"/>
      <c r="Y47" s="211"/>
      <c r="Z47" s="219"/>
      <c r="AA47" s="219"/>
      <c r="AB47" s="219"/>
      <c r="AC47" s="219"/>
    </row>
    <row r="48" spans="1:31" ht="29.1" customHeight="1">
      <c r="A48" s="452"/>
      <c r="B48" s="267"/>
      <c r="C48" s="1048"/>
      <c r="D48" s="259" t="str">
        <f>В!I43</f>
        <v>город17</v>
      </c>
      <c r="E48" s="190" t="str">
        <f>В!H43</f>
        <v>дата17</v>
      </c>
      <c r="F48" s="25"/>
      <c r="G48" s="22"/>
      <c r="H48" s="201"/>
      <c r="I48" s="1119">
        <v>0</v>
      </c>
      <c r="J48" s="887" t="str">
        <f>IF(I48&gt;0,INDEX(В!$D$11:$D$120,I48+(I48-1),1)," ")</f>
        <v xml:space="preserve"> </v>
      </c>
      <c r="K48" s="105"/>
      <c r="L48" s="219"/>
      <c r="M48" s="219"/>
      <c r="N48" s="219"/>
      <c r="O48" s="219"/>
      <c r="P48" s="219"/>
      <c r="Q48" s="219"/>
      <c r="R48" s="219"/>
      <c r="S48" s="219"/>
      <c r="T48" s="219"/>
      <c r="U48" s="26"/>
      <c r="V48" s="219"/>
      <c r="W48" s="219"/>
      <c r="X48" s="219"/>
      <c r="Y48" s="219"/>
      <c r="Z48" s="219"/>
      <c r="AA48" s="219"/>
      <c r="AB48" s="219"/>
      <c r="AC48" s="219"/>
      <c r="AD48" s="219"/>
      <c r="AE48" s="26"/>
    </row>
    <row r="49" spans="1:31" ht="29.1" customHeight="1">
      <c r="A49" s="452"/>
      <c r="B49" s="266"/>
      <c r="C49" s="1048">
        <v>18</v>
      </c>
      <c r="D49" s="271" t="str">
        <f>В!D45</f>
        <v>ФИО18</v>
      </c>
      <c r="E49" s="115" t="str">
        <f>В!G45</f>
        <v>р18</v>
      </c>
      <c r="F49" s="22"/>
      <c r="H49" s="201"/>
      <c r="I49" s="1119"/>
      <c r="J49" s="887"/>
      <c r="K49" s="273"/>
      <c r="L49" s="219"/>
      <c r="M49" s="219"/>
      <c r="N49" s="219"/>
      <c r="O49" s="219"/>
      <c r="P49" s="219"/>
      <c r="Q49" s="219"/>
      <c r="R49" s="219"/>
      <c r="S49" s="219"/>
      <c r="T49" s="219"/>
      <c r="U49" s="26"/>
      <c r="V49" s="219"/>
      <c r="W49" s="219"/>
      <c r="X49" s="219"/>
      <c r="Y49" s="219"/>
      <c r="Z49" s="219"/>
      <c r="AA49" s="219"/>
      <c r="AB49" s="219"/>
      <c r="AC49" s="219"/>
      <c r="AD49" s="219"/>
      <c r="AE49" s="26"/>
    </row>
    <row r="50" spans="1:31" ht="29.1" customHeight="1" thickBot="1">
      <c r="A50" s="452"/>
      <c r="B50" s="296"/>
      <c r="C50" s="1084"/>
      <c r="D50" s="295" t="str">
        <f>В!I45</f>
        <v>город18</v>
      </c>
      <c r="E50" s="191" t="str">
        <f>В!H45</f>
        <v>дата18</v>
      </c>
      <c r="K50" s="512"/>
      <c r="L50" s="22"/>
      <c r="M50" s="201"/>
      <c r="N50" s="1119">
        <v>0</v>
      </c>
      <c r="O50" s="887" t="str">
        <f>IF(N50&gt;0,INDEX(В!$D$11:$D$120,N50+(N50-1),1)," ")</f>
        <v xml:space="preserve"> </v>
      </c>
      <c r="P50" s="219"/>
      <c r="Q50" s="219"/>
      <c r="R50" s="219"/>
      <c r="S50" s="219"/>
      <c r="T50" s="219"/>
      <c r="U50" s="26"/>
      <c r="V50" s="219"/>
      <c r="W50" s="219"/>
      <c r="X50" s="219"/>
      <c r="Z50" s="219"/>
      <c r="AA50" s="219"/>
      <c r="AB50" s="219"/>
      <c r="AC50" s="219"/>
      <c r="AD50" s="219"/>
      <c r="AE50" s="26"/>
    </row>
    <row r="51" spans="1:31" ht="29.1" customHeight="1" thickTop="1">
      <c r="B51" s="197"/>
      <c r="C51" s="1048">
        <v>19</v>
      </c>
      <c r="D51" s="263" t="str">
        <f>В!D47</f>
        <v>ФИО19</v>
      </c>
      <c r="E51" s="131" t="str">
        <f>В!G47</f>
        <v>р19</v>
      </c>
      <c r="K51" s="512"/>
      <c r="M51" s="201"/>
      <c r="N51" s="1119"/>
      <c r="O51" s="887"/>
      <c r="P51" s="273"/>
      <c r="R51" s="3"/>
      <c r="S51" s="3"/>
      <c r="T51" s="3"/>
      <c r="U51" s="26"/>
      <c r="V51" s="219"/>
      <c r="W51" s="219"/>
      <c r="X51" s="219"/>
      <c r="Z51" s="219"/>
      <c r="AA51" s="219"/>
      <c r="AB51" s="219"/>
      <c r="AC51" s="219"/>
      <c r="AD51" s="219"/>
      <c r="AE51" s="26"/>
    </row>
    <row r="52" spans="1:31" ht="29.1" customHeight="1">
      <c r="B52" s="184"/>
      <c r="C52" s="1048"/>
      <c r="D52" s="259" t="str">
        <f>В!I47</f>
        <v>город19</v>
      </c>
      <c r="E52" s="190" t="str">
        <f>В!H47</f>
        <v>дата19</v>
      </c>
      <c r="F52" s="25"/>
      <c r="G52" s="22"/>
      <c r="H52" s="201"/>
      <c r="I52" s="1119">
        <v>0</v>
      </c>
      <c r="J52" s="887" t="str">
        <f>IF(I52&gt;0,INDEX(В!$D$11:$D$120,I52+(I52-1),1)," ")</f>
        <v xml:space="preserve"> </v>
      </c>
      <c r="K52" s="517"/>
      <c r="L52" s="219"/>
      <c r="M52" s="219"/>
      <c r="N52" s="219"/>
      <c r="O52" s="219"/>
      <c r="P52" s="26"/>
      <c r="Q52" s="22"/>
      <c r="R52" s="201"/>
      <c r="S52" s="1119">
        <v>0</v>
      </c>
      <c r="T52" s="887" t="str">
        <f>IF(S52&gt;0,INDEX(В!$D$11:$D$120,S52+(S52-1),1)," ")</f>
        <v xml:space="preserve"> </v>
      </c>
      <c r="U52" s="34"/>
      <c r="V52" s="219"/>
      <c r="W52" s="219"/>
      <c r="X52" s="219"/>
      <c r="Y52" s="219"/>
      <c r="Z52" s="219"/>
      <c r="AA52" s="219"/>
      <c r="AB52" s="219"/>
      <c r="AC52" s="219"/>
      <c r="AD52" s="219"/>
      <c r="AE52" s="26"/>
    </row>
    <row r="53" spans="1:31" ht="29.1" customHeight="1">
      <c r="B53" s="197"/>
      <c r="C53" s="1048">
        <v>20</v>
      </c>
      <c r="D53" s="271" t="str">
        <f>В!D49</f>
        <v>ФИО20</v>
      </c>
      <c r="E53" s="115" t="str">
        <f>В!G49</f>
        <v>р20</v>
      </c>
      <c r="F53" s="22"/>
      <c r="H53" s="201"/>
      <c r="I53" s="1119"/>
      <c r="J53" s="887"/>
      <c r="L53" s="219"/>
      <c r="M53" s="219"/>
      <c r="N53" s="219"/>
      <c r="O53" s="219"/>
      <c r="P53" s="26"/>
      <c r="R53" s="201"/>
      <c r="S53" s="1119"/>
      <c r="T53" s="887"/>
      <c r="U53" s="219"/>
      <c r="V53" s="219"/>
      <c r="W53" s="219"/>
      <c r="X53" s="219"/>
      <c r="Y53" s="219"/>
      <c r="Z53" s="219"/>
      <c r="AA53" s="219"/>
      <c r="AB53" s="219"/>
      <c r="AC53" s="219"/>
      <c r="AD53" s="219"/>
      <c r="AE53" s="26"/>
    </row>
    <row r="54" spans="1:31" ht="29.1" customHeight="1" thickBot="1">
      <c r="B54" s="198"/>
      <c r="C54" s="1084"/>
      <c r="D54" s="295" t="str">
        <f>В!I49</f>
        <v>город20</v>
      </c>
      <c r="E54" s="191" t="str">
        <f>В!H49</f>
        <v>дата20</v>
      </c>
      <c r="F54" s="509"/>
      <c r="G54" s="219"/>
      <c r="H54" s="219"/>
      <c r="I54" s="219"/>
      <c r="J54" s="219"/>
      <c r="K54" s="219"/>
      <c r="L54" s="219"/>
      <c r="M54" s="219"/>
      <c r="N54" s="219"/>
      <c r="O54" s="219"/>
      <c r="P54" s="26"/>
      <c r="U54" s="219"/>
      <c r="V54" s="219"/>
      <c r="W54" s="219"/>
      <c r="X54" s="219"/>
      <c r="Y54" s="219"/>
      <c r="Z54" s="219"/>
      <c r="AA54" s="219"/>
      <c r="AB54" s="219"/>
      <c r="AC54" s="219"/>
      <c r="AD54" s="219"/>
      <c r="AE54" s="26"/>
    </row>
    <row r="55" spans="1:31" ht="29.1" customHeight="1" thickTop="1">
      <c r="B55" s="999" t="s">
        <v>232</v>
      </c>
      <c r="C55" s="1047">
        <v>21</v>
      </c>
      <c r="D55" s="263" t="str">
        <f>В!D51</f>
        <v>ФИО21</v>
      </c>
      <c r="E55" s="131" t="str">
        <f>В!G51</f>
        <v>р21</v>
      </c>
      <c r="F55" s="509"/>
      <c r="G55" s="219"/>
      <c r="H55" s="197"/>
      <c r="I55" s="1048">
        <v>15</v>
      </c>
      <c r="J55" s="1195" t="str">
        <f t="shared" ref="J55" si="7">D55</f>
        <v>ФИО21</v>
      </c>
      <c r="K55" s="219"/>
      <c r="L55" s="219"/>
      <c r="M55" s="219"/>
      <c r="N55" s="219"/>
      <c r="O55" s="219"/>
      <c r="P55" s="26"/>
      <c r="Q55" s="219"/>
      <c r="R55" s="219"/>
      <c r="S55" s="219"/>
      <c r="T55" s="219"/>
      <c r="U55" s="219"/>
      <c r="V55" s="219"/>
      <c r="W55" s="219"/>
      <c r="X55" s="219"/>
      <c r="Y55" s="219"/>
      <c r="Z55" s="219"/>
      <c r="AA55" s="219"/>
      <c r="AB55" s="219"/>
      <c r="AC55" s="219"/>
      <c r="AD55" s="219"/>
      <c r="AE55" s="26"/>
    </row>
    <row r="56" spans="1:31" ht="29.1" customHeight="1" thickBot="1">
      <c r="B56" s="966"/>
      <c r="C56" s="1048"/>
      <c r="D56" s="259" t="str">
        <f>В!I51</f>
        <v>город21</v>
      </c>
      <c r="E56" s="190" t="str">
        <f>В!H51</f>
        <v>дата21</v>
      </c>
      <c r="H56" s="278"/>
      <c r="I56" s="1048"/>
      <c r="J56" s="1196"/>
      <c r="K56" s="25"/>
      <c r="L56" s="22"/>
      <c r="M56" s="201"/>
      <c r="N56" s="1119">
        <v>0</v>
      </c>
      <c r="O56" s="887" t="str">
        <f>IF(N56&gt;0,INDEX(В!$D$11:$D$120,N56+(N56-1),1)," ")</f>
        <v xml:space="preserve"> </v>
      </c>
      <c r="P56" s="22"/>
      <c r="Q56" s="219"/>
      <c r="R56" s="219"/>
      <c r="S56" s="219"/>
      <c r="T56" s="219"/>
      <c r="U56" s="219"/>
      <c r="V56" s="219"/>
      <c r="W56" s="219"/>
      <c r="X56" s="219"/>
      <c r="Y56" s="219"/>
      <c r="Z56" s="219"/>
      <c r="AA56" s="219"/>
      <c r="AB56" s="219"/>
      <c r="AC56" s="219"/>
      <c r="AD56" s="219"/>
      <c r="AE56" s="26"/>
    </row>
    <row r="57" spans="1:31" ht="29.1" customHeight="1" thickTop="1">
      <c r="B57" s="999" t="s">
        <v>232</v>
      </c>
      <c r="C57" s="1048">
        <v>22</v>
      </c>
      <c r="D57" s="263" t="str">
        <f>В!D53</f>
        <v>ФИО22</v>
      </c>
      <c r="E57" s="131" t="str">
        <f>В!G53</f>
        <v>р22</v>
      </c>
      <c r="H57" s="197"/>
      <c r="I57" s="1048">
        <v>16</v>
      </c>
      <c r="J57" s="1195" t="str">
        <f t="shared" ref="J57" si="8">D57</f>
        <v>ФИО22</v>
      </c>
      <c r="K57" s="22"/>
      <c r="M57" s="201"/>
      <c r="N57" s="1119"/>
      <c r="O57" s="887"/>
      <c r="Q57" s="219"/>
      <c r="R57" s="219"/>
      <c r="S57" s="219"/>
      <c r="T57" s="219"/>
      <c r="U57" s="219"/>
      <c r="V57" s="219"/>
      <c r="W57" s="219"/>
      <c r="X57" s="219"/>
      <c r="Y57" s="219"/>
      <c r="Z57" s="219"/>
      <c r="AA57" s="219"/>
      <c r="AB57" s="219"/>
      <c r="AC57" s="219"/>
      <c r="AD57" s="219" t="s">
        <v>341</v>
      </c>
      <c r="AE57" s="26"/>
    </row>
    <row r="58" spans="1:31" ht="29.1" customHeight="1" thickBot="1">
      <c r="B58" s="966"/>
      <c r="C58" s="1048"/>
      <c r="D58" s="259" t="str">
        <f>В!I53</f>
        <v>город22</v>
      </c>
      <c r="E58" s="190" t="str">
        <f>В!H53</f>
        <v>дата22</v>
      </c>
      <c r="F58" s="509"/>
      <c r="G58" s="219"/>
      <c r="H58" s="278"/>
      <c r="I58" s="1048"/>
      <c r="J58" s="1196"/>
      <c r="K58" s="221"/>
      <c r="L58" s="221"/>
      <c r="M58" s="221"/>
      <c r="N58" s="221"/>
      <c r="O58" s="221"/>
      <c r="P58" s="221"/>
      <c r="Q58" s="221"/>
      <c r="R58" s="221"/>
      <c r="S58" s="221"/>
      <c r="T58" s="221"/>
      <c r="U58" s="221"/>
      <c r="V58" s="221"/>
      <c r="W58" s="221"/>
      <c r="X58" s="221"/>
      <c r="Y58" s="221"/>
      <c r="Z58" s="221"/>
      <c r="AA58" s="221"/>
      <c r="AB58" s="221"/>
      <c r="AC58" s="1119"/>
      <c r="AD58" s="887" t="str">
        <f>IF(AC58&gt;0,INDEX(В!$D$11:$D$120,AC58+(AC58-1),1)," ")</f>
        <v xml:space="preserve"> </v>
      </c>
      <c r="AE58" s="322"/>
    </row>
    <row r="59" spans="1:31" ht="29.1" customHeight="1" thickTop="1">
      <c r="B59" s="999" t="s">
        <v>232</v>
      </c>
      <c r="C59" s="1048">
        <v>23</v>
      </c>
      <c r="D59" s="263" t="str">
        <f>В!D55</f>
        <v>ФИО23</v>
      </c>
      <c r="E59" s="131" t="str">
        <f>В!G55</f>
        <v>р23</v>
      </c>
      <c r="F59" s="509"/>
      <c r="G59" s="219"/>
      <c r="H59" s="197"/>
      <c r="I59" s="1048">
        <v>15</v>
      </c>
      <c r="J59" s="1195" t="str">
        <f t="shared" ref="J59" si="9">D59</f>
        <v>ФИО23</v>
      </c>
      <c r="K59" s="219"/>
      <c r="L59" s="219"/>
      <c r="M59" s="219"/>
      <c r="N59" s="219"/>
      <c r="O59" s="219"/>
      <c r="P59" s="219"/>
      <c r="Q59" s="219"/>
      <c r="R59" s="219"/>
      <c r="S59" s="219"/>
      <c r="T59" s="219"/>
      <c r="U59" s="219"/>
      <c r="V59" s="219"/>
      <c r="W59" s="219"/>
      <c r="X59" s="219"/>
      <c r="Y59" s="219"/>
      <c r="Z59" s="219"/>
      <c r="AA59" s="219"/>
      <c r="AB59" s="219"/>
      <c r="AC59" s="1119"/>
      <c r="AD59" s="887"/>
      <c r="AE59" s="327"/>
    </row>
    <row r="60" spans="1:31" ht="29.1" customHeight="1" thickBot="1">
      <c r="B60" s="966"/>
      <c r="C60" s="1048"/>
      <c r="D60" s="259" t="str">
        <f>В!I55</f>
        <v>город23</v>
      </c>
      <c r="E60" s="190" t="str">
        <f>В!H55</f>
        <v>дата23</v>
      </c>
      <c r="F60" s="221"/>
      <c r="G60" s="221"/>
      <c r="H60" s="278"/>
      <c r="I60" s="1048"/>
      <c r="J60" s="1196"/>
      <c r="K60" s="25"/>
      <c r="L60" s="22"/>
      <c r="M60" s="201"/>
      <c r="N60" s="1119">
        <v>0</v>
      </c>
      <c r="O60" s="887" t="str">
        <f>IF(N60&gt;0,INDEX(В!$D$11:$D$120,N60+(N60-1),1)," ")</f>
        <v xml:space="preserve"> </v>
      </c>
      <c r="Z60" s="219"/>
      <c r="AA60" s="219"/>
      <c r="AB60" s="219"/>
      <c r="AC60" s="219"/>
      <c r="AD60" s="219"/>
      <c r="AE60" s="26"/>
    </row>
    <row r="61" spans="1:31" ht="29.1" customHeight="1" thickTop="1">
      <c r="B61" s="999" t="s">
        <v>232</v>
      </c>
      <c r="C61" s="1048">
        <v>24</v>
      </c>
      <c r="D61" s="263" t="str">
        <f>В!D57</f>
        <v>ФИО24</v>
      </c>
      <c r="E61" s="131" t="str">
        <f>В!G57</f>
        <v>р24</v>
      </c>
      <c r="F61" s="509"/>
      <c r="G61" s="219"/>
      <c r="H61" s="197"/>
      <c r="I61" s="1048">
        <v>16</v>
      </c>
      <c r="J61" s="1195" t="str">
        <f t="shared" ref="J61" si="10">D61</f>
        <v>ФИО24</v>
      </c>
      <c r="K61" s="22"/>
      <c r="M61" s="201"/>
      <c r="N61" s="1119"/>
      <c r="O61" s="887"/>
      <c r="P61" s="273"/>
      <c r="R61" s="3"/>
      <c r="S61" s="3"/>
      <c r="T61" s="3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6"/>
    </row>
    <row r="62" spans="1:31" ht="29.1" customHeight="1" thickBot="1">
      <c r="B62" s="966"/>
      <c r="C62" s="1048"/>
      <c r="D62" s="259" t="str">
        <f>В!I57</f>
        <v>город24</v>
      </c>
      <c r="E62" s="190" t="str">
        <f>В!H57</f>
        <v>дата24</v>
      </c>
      <c r="F62" s="509"/>
      <c r="G62" s="219"/>
      <c r="H62" s="278"/>
      <c r="I62" s="1048"/>
      <c r="J62" s="1196"/>
      <c r="K62" s="219"/>
      <c r="L62" s="219"/>
      <c r="M62" s="219"/>
      <c r="N62" s="219"/>
      <c r="O62" s="219"/>
      <c r="P62" s="26"/>
      <c r="Q62" s="22"/>
      <c r="R62" s="201"/>
      <c r="S62" s="1119">
        <v>0</v>
      </c>
      <c r="T62" s="887" t="str">
        <f>IF(S62&gt;0,INDEX(В!$D$11:$D$120,S62+(S62-1),1)," ")</f>
        <v xml:space="preserve"> </v>
      </c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6"/>
    </row>
    <row r="63" spans="1:31" ht="29.1" customHeight="1" thickTop="1">
      <c r="B63" s="999" t="s">
        <v>232</v>
      </c>
      <c r="C63" s="1048">
        <v>25</v>
      </c>
      <c r="D63" s="263" t="str">
        <f>В!D59</f>
        <v>ФИО25</v>
      </c>
      <c r="E63" s="131" t="str">
        <f>В!G59</f>
        <v>р25</v>
      </c>
      <c r="F63" s="509"/>
      <c r="G63" s="219"/>
      <c r="H63" s="197"/>
      <c r="I63" s="1048">
        <v>15</v>
      </c>
      <c r="J63" s="1195" t="str">
        <f t="shared" ref="J63" si="11">D63</f>
        <v>ФИО25</v>
      </c>
      <c r="K63" s="219"/>
      <c r="L63" s="219"/>
      <c r="M63" s="219"/>
      <c r="N63" s="219"/>
      <c r="O63" s="219"/>
      <c r="P63" s="26"/>
      <c r="R63" s="201"/>
      <c r="S63" s="1119"/>
      <c r="T63" s="887"/>
      <c r="U63" s="273"/>
      <c r="V63" s="219"/>
      <c r="W63" s="219"/>
      <c r="X63" s="219"/>
      <c r="Y63" s="219"/>
      <c r="Z63" s="219"/>
      <c r="AA63" s="219"/>
      <c r="AB63" s="219"/>
      <c r="AC63" s="219"/>
      <c r="AD63" s="219"/>
      <c r="AE63" s="26"/>
    </row>
    <row r="64" spans="1:31" ht="29.1" customHeight="1" thickBot="1">
      <c r="B64" s="966"/>
      <c r="C64" s="1048"/>
      <c r="D64" s="259" t="str">
        <f>В!I59</f>
        <v>город25</v>
      </c>
      <c r="E64" s="190" t="str">
        <f>В!H59</f>
        <v>дата25</v>
      </c>
      <c r="H64" s="278"/>
      <c r="I64" s="1048"/>
      <c r="J64" s="1196"/>
      <c r="K64" s="25"/>
      <c r="L64" s="22"/>
      <c r="M64" s="201"/>
      <c r="N64" s="1119">
        <v>0</v>
      </c>
      <c r="O64" s="887" t="str">
        <f>IF(N64&gt;0,INDEX(В!$D$11:$D$120,N64+(N64-1),1)," ")</f>
        <v xml:space="preserve"> </v>
      </c>
      <c r="P64" s="22"/>
      <c r="Q64" s="219"/>
      <c r="R64" s="219"/>
      <c r="S64" s="219"/>
      <c r="T64" s="219"/>
      <c r="U64" s="26"/>
      <c r="V64" s="219"/>
      <c r="W64" s="219"/>
      <c r="X64" s="219"/>
      <c r="Y64" s="219"/>
      <c r="Z64" s="219"/>
      <c r="AA64" s="219"/>
      <c r="AB64" s="219"/>
      <c r="AC64" s="219"/>
      <c r="AD64" s="219"/>
      <c r="AE64" s="26"/>
    </row>
    <row r="65" spans="1:31" ht="29.1" customHeight="1" thickTop="1">
      <c r="B65" s="999" t="s">
        <v>232</v>
      </c>
      <c r="C65" s="1048">
        <v>26</v>
      </c>
      <c r="D65" s="263" t="str">
        <f>В!D61</f>
        <v>ФИО26</v>
      </c>
      <c r="E65" s="131" t="str">
        <f>В!G61</f>
        <v>р26</v>
      </c>
      <c r="H65" s="197"/>
      <c r="I65" s="1048">
        <v>16</v>
      </c>
      <c r="J65" s="1195" t="str">
        <f t="shared" ref="J65" si="12">D65</f>
        <v>ФИО26</v>
      </c>
      <c r="K65" s="22"/>
      <c r="M65" s="201"/>
      <c r="N65" s="1119"/>
      <c r="O65" s="887"/>
      <c r="P65" s="219"/>
      <c r="Q65" s="219"/>
      <c r="R65" s="219"/>
      <c r="S65" s="219"/>
      <c r="T65" s="219"/>
      <c r="U65" s="26"/>
      <c r="V65" s="219"/>
      <c r="W65" s="219"/>
      <c r="X65" s="219"/>
      <c r="Y65" s="219"/>
      <c r="Z65" s="219"/>
      <c r="AA65" s="219"/>
      <c r="AB65" s="219"/>
      <c r="AC65" s="219"/>
      <c r="AD65" s="219"/>
      <c r="AE65" s="26"/>
    </row>
    <row r="66" spans="1:31" ht="29.1" customHeight="1" thickBot="1">
      <c r="B66" s="966"/>
      <c r="C66" s="1084"/>
      <c r="D66" s="295" t="str">
        <f>В!I61</f>
        <v>город26</v>
      </c>
      <c r="E66" s="191" t="str">
        <f>В!H61</f>
        <v>дата26</v>
      </c>
      <c r="H66" s="278"/>
      <c r="I66" s="1048"/>
      <c r="J66" s="1196"/>
      <c r="K66" s="219"/>
      <c r="L66" s="219"/>
      <c r="M66" s="219"/>
      <c r="N66" s="219"/>
      <c r="O66" s="219"/>
      <c r="P66" s="219"/>
      <c r="Q66" s="219"/>
      <c r="R66" s="219"/>
      <c r="S66" s="219"/>
      <c r="T66" s="219"/>
      <c r="U66" s="26"/>
      <c r="V66" s="219"/>
      <c r="W66" s="219"/>
      <c r="X66" s="219"/>
      <c r="Y66" s="219"/>
      <c r="Z66" s="219"/>
      <c r="AA66" s="219"/>
      <c r="AB66" s="219"/>
      <c r="AC66" s="219"/>
      <c r="AD66" s="219"/>
      <c r="AE66" s="26"/>
    </row>
    <row r="67" spans="1:31" ht="29.1" customHeight="1" thickTop="1">
      <c r="A67" s="452"/>
      <c r="B67" s="196"/>
      <c r="C67" s="1047">
        <v>27</v>
      </c>
      <c r="D67" s="263" t="str">
        <f>В!D63</f>
        <v>ФИО27</v>
      </c>
      <c r="E67" s="131" t="str">
        <f>В!G63</f>
        <v>р27</v>
      </c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6"/>
      <c r="V67" s="291"/>
      <c r="W67" s="201"/>
      <c r="X67" s="1119">
        <v>0</v>
      </c>
      <c r="Y67" s="887" t="str">
        <f>IF(X67&gt;0,INDEX(В!$D$11:$D$120,X67+(X67-1),1)," ")</f>
        <v xml:space="preserve"> </v>
      </c>
      <c r="Z67" s="219"/>
      <c r="AA67" s="219"/>
      <c r="AB67" s="219"/>
      <c r="AC67" s="219"/>
      <c r="AD67" s="219"/>
      <c r="AE67" s="26"/>
    </row>
    <row r="68" spans="1:31" ht="29.1" customHeight="1">
      <c r="A68" s="452"/>
      <c r="B68" s="184"/>
      <c r="C68" s="1048"/>
      <c r="D68" s="259" t="str">
        <f>В!I63</f>
        <v>город27</v>
      </c>
      <c r="E68" s="190" t="str">
        <f>В!H63</f>
        <v>дата27</v>
      </c>
      <c r="F68" s="25"/>
      <c r="G68" s="22"/>
      <c r="H68" s="201"/>
      <c r="I68" s="1119">
        <v>0</v>
      </c>
      <c r="J68" s="887" t="str">
        <f>IF(I68&gt;0,INDEX(В!$D$11:$D$120,I68+(I68-1),1)," ")</f>
        <v xml:space="preserve"> </v>
      </c>
      <c r="L68" s="219"/>
      <c r="M68" s="219"/>
      <c r="N68" s="219"/>
      <c r="O68" s="219"/>
      <c r="P68" s="219"/>
      <c r="Q68" s="219"/>
      <c r="R68" s="219"/>
      <c r="S68" s="219"/>
      <c r="T68" s="219"/>
      <c r="U68" s="26"/>
      <c r="V68" s="105"/>
      <c r="W68" s="201"/>
      <c r="X68" s="1119"/>
      <c r="Y68" s="887"/>
      <c r="Z68" s="273"/>
      <c r="AA68" s="219"/>
      <c r="AB68" s="219"/>
      <c r="AC68" s="219"/>
      <c r="AD68" s="219"/>
      <c r="AE68" s="26"/>
    </row>
    <row r="69" spans="1:31" ht="29.1" customHeight="1">
      <c r="A69" s="452"/>
      <c r="B69" s="197"/>
      <c r="C69" s="1048">
        <v>28</v>
      </c>
      <c r="D69" s="271" t="str">
        <f>В!D65</f>
        <v>ФИО28</v>
      </c>
      <c r="E69" s="115" t="str">
        <f>В!G65</f>
        <v>р28</v>
      </c>
      <c r="F69" s="22"/>
      <c r="H69" s="201"/>
      <c r="I69" s="1119"/>
      <c r="J69" s="887"/>
      <c r="K69" s="273"/>
      <c r="L69" s="219"/>
      <c r="M69" s="219"/>
      <c r="N69" s="219"/>
      <c r="O69" s="219"/>
      <c r="P69" s="219"/>
      <c r="Q69" s="219"/>
      <c r="R69" s="219"/>
      <c r="S69" s="219"/>
      <c r="T69" s="219"/>
      <c r="U69" s="26"/>
      <c r="V69" s="105"/>
      <c r="W69" s="139"/>
      <c r="X69" s="207"/>
      <c r="Y69" s="211"/>
      <c r="Z69" s="26"/>
      <c r="AA69" s="219"/>
      <c r="AB69" s="219"/>
      <c r="AC69" s="219"/>
      <c r="AD69" s="219"/>
      <c r="AE69" s="26"/>
    </row>
    <row r="70" spans="1:31" ht="29.1" customHeight="1" thickBot="1">
      <c r="A70" s="452"/>
      <c r="B70" s="198"/>
      <c r="C70" s="1084"/>
      <c r="D70" s="295" t="str">
        <f>В!I65</f>
        <v>город28</v>
      </c>
      <c r="E70" s="191" t="str">
        <f>В!H65</f>
        <v>дата28</v>
      </c>
      <c r="F70" s="509"/>
      <c r="G70" s="219"/>
      <c r="H70" s="219"/>
      <c r="I70" s="219"/>
      <c r="J70" s="219"/>
      <c r="K70" s="512"/>
      <c r="L70" s="22"/>
      <c r="M70" s="201"/>
      <c r="N70" s="1119">
        <v>0</v>
      </c>
      <c r="O70" s="887" t="str">
        <f>IF(N70&gt;0,INDEX(В!$D$11:$D$120,N70+(N70-1),1)," ")</f>
        <v xml:space="preserve"> </v>
      </c>
      <c r="P70" s="219"/>
      <c r="Q70" s="219"/>
      <c r="R70" s="219"/>
      <c r="S70" s="219"/>
      <c r="T70" s="219"/>
      <c r="U70" s="26"/>
      <c r="V70" s="219"/>
      <c r="W70" s="219"/>
      <c r="X70" s="219"/>
      <c r="Y70" s="219"/>
      <c r="Z70" s="26"/>
      <c r="AA70" s="219"/>
      <c r="AB70" s="219"/>
      <c r="AC70" s="219"/>
      <c r="AD70" s="219"/>
      <c r="AE70" s="26"/>
    </row>
    <row r="71" spans="1:31" ht="29.1" customHeight="1" thickTop="1">
      <c r="B71" s="196"/>
      <c r="C71" s="1047">
        <v>29</v>
      </c>
      <c r="D71" s="263" t="str">
        <f>В!D67</f>
        <v>ФИО29</v>
      </c>
      <c r="E71" s="131" t="str">
        <f>В!G67</f>
        <v>р29</v>
      </c>
      <c r="F71" s="509"/>
      <c r="G71" s="219"/>
      <c r="H71" s="219"/>
      <c r="I71" s="219"/>
      <c r="J71" s="219"/>
      <c r="K71" s="512"/>
      <c r="M71" s="201"/>
      <c r="N71" s="1119"/>
      <c r="O71" s="887"/>
      <c r="P71" s="273"/>
      <c r="R71" s="3"/>
      <c r="S71" s="3"/>
      <c r="T71" s="3"/>
      <c r="U71" s="26"/>
      <c r="V71" s="219"/>
      <c r="W71" s="219"/>
      <c r="X71" s="219"/>
      <c r="Y71" s="219"/>
      <c r="Z71" s="26"/>
      <c r="AA71" s="219"/>
      <c r="AB71" s="219"/>
      <c r="AC71" s="219"/>
      <c r="AD71" s="219"/>
      <c r="AE71" s="26"/>
    </row>
    <row r="72" spans="1:31" ht="29.1" customHeight="1">
      <c r="B72" s="184"/>
      <c r="C72" s="1048"/>
      <c r="D72" s="259" t="str">
        <f>В!I67</f>
        <v>город29</v>
      </c>
      <c r="E72" s="190" t="str">
        <f>В!H67</f>
        <v>дата29</v>
      </c>
      <c r="F72" s="25"/>
      <c r="G72" s="22"/>
      <c r="H72" s="201"/>
      <c r="I72" s="1119">
        <v>0</v>
      </c>
      <c r="J72" s="887" t="str">
        <f>IF(I72&gt;0,INDEX(В!$D$11:$D$120,I72+(I72-1),1)," ")</f>
        <v xml:space="preserve"> </v>
      </c>
      <c r="K72" s="517"/>
      <c r="L72" s="219"/>
      <c r="M72" s="219"/>
      <c r="N72" s="219"/>
      <c r="O72" s="219"/>
      <c r="P72" s="26"/>
      <c r="Q72" s="22"/>
      <c r="R72" s="201"/>
      <c r="S72" s="1119">
        <v>0</v>
      </c>
      <c r="T72" s="887" t="str">
        <f>IF(S72&gt;0,INDEX(В!$D$11:$D$120,S72+(S72-1),1)," ")</f>
        <v xml:space="preserve"> </v>
      </c>
      <c r="U72" s="34"/>
      <c r="V72" s="219"/>
      <c r="W72" s="219"/>
      <c r="X72" s="219"/>
      <c r="Z72" s="26"/>
      <c r="AA72" s="291"/>
      <c r="AB72" s="201"/>
      <c r="AC72" s="1119">
        <v>0</v>
      </c>
      <c r="AD72" s="887" t="str">
        <f>IF(AC72&gt;0,INDEX(В!$D$11:$D$120,AC72+(AC72-1),1)," ")</f>
        <v xml:space="preserve"> </v>
      </c>
      <c r="AE72" s="34"/>
    </row>
    <row r="73" spans="1:31" ht="29.1" customHeight="1">
      <c r="B73" s="197"/>
      <c r="C73" s="1048">
        <v>30</v>
      </c>
      <c r="D73" s="271" t="str">
        <f>В!D69</f>
        <v>ФИО30</v>
      </c>
      <c r="E73" s="115" t="str">
        <f>В!G69</f>
        <v>р30</v>
      </c>
      <c r="F73" s="22"/>
      <c r="H73" s="201"/>
      <c r="I73" s="1119"/>
      <c r="J73" s="887"/>
      <c r="K73" s="219"/>
      <c r="L73" s="219"/>
      <c r="M73" s="219"/>
      <c r="N73" s="219"/>
      <c r="O73" s="219"/>
      <c r="P73" s="26"/>
      <c r="R73" s="201"/>
      <c r="S73" s="1119"/>
      <c r="T73" s="887"/>
      <c r="U73" s="219"/>
      <c r="V73" s="219"/>
      <c r="W73" s="219"/>
      <c r="X73" s="219"/>
      <c r="Z73" s="26"/>
      <c r="AA73" s="105"/>
      <c r="AB73" s="201"/>
      <c r="AC73" s="1119"/>
      <c r="AD73" s="887"/>
    </row>
    <row r="74" spans="1:31" ht="29.1" customHeight="1" thickBot="1">
      <c r="B74" s="198"/>
      <c r="C74" s="1084"/>
      <c r="D74" s="295" t="str">
        <f>В!I69</f>
        <v>город30</v>
      </c>
      <c r="E74" s="191" t="str">
        <f>В!H69</f>
        <v>дата30</v>
      </c>
      <c r="K74" s="219"/>
      <c r="L74" s="219"/>
      <c r="M74" s="219"/>
      <c r="N74" s="219"/>
      <c r="O74" s="219"/>
      <c r="P74" s="26"/>
      <c r="V74" s="219"/>
      <c r="W74" s="219"/>
      <c r="X74" s="219"/>
      <c r="Y74" s="219"/>
      <c r="Z74" s="26"/>
      <c r="AA74" s="219"/>
      <c r="AB74" s="219"/>
      <c r="AC74" s="219"/>
      <c r="AD74" s="219"/>
    </row>
    <row r="75" spans="1:31" ht="29.1" customHeight="1" thickTop="1">
      <c r="B75" s="999" t="s">
        <v>232</v>
      </c>
      <c r="C75" s="1054">
        <v>31</v>
      </c>
      <c r="D75" s="462" t="str">
        <f>В!D71</f>
        <v>ФИО31</v>
      </c>
      <c r="E75" s="257" t="str">
        <f>В!G71</f>
        <v>р31</v>
      </c>
      <c r="H75" s="197"/>
      <c r="I75" s="1048">
        <v>31</v>
      </c>
      <c r="J75" s="1195" t="str">
        <f t="shared" ref="J75" si="13">D75</f>
        <v>ФИО31</v>
      </c>
      <c r="K75" s="219"/>
      <c r="L75" s="219"/>
      <c r="M75" s="219"/>
      <c r="N75" s="219"/>
      <c r="O75" s="219"/>
      <c r="P75" s="26"/>
      <c r="Q75" s="219"/>
      <c r="R75" s="219"/>
      <c r="S75" s="219"/>
      <c r="T75" s="219"/>
      <c r="U75" s="219"/>
      <c r="V75" s="219"/>
      <c r="W75" s="219"/>
      <c r="X75" s="219"/>
      <c r="Y75" s="219"/>
      <c r="Z75" s="26"/>
      <c r="AA75" s="219"/>
      <c r="AB75" s="219"/>
      <c r="AC75" s="219"/>
      <c r="AD75" s="219"/>
    </row>
    <row r="76" spans="1:31" ht="29.1" customHeight="1" thickBot="1">
      <c r="B76" s="966"/>
      <c r="C76" s="1084"/>
      <c r="D76" s="295" t="str">
        <f>В!I71</f>
        <v>город31</v>
      </c>
      <c r="E76" s="191" t="str">
        <f>В!H71</f>
        <v>дата31</v>
      </c>
      <c r="F76" s="509"/>
      <c r="G76" s="219"/>
      <c r="H76" s="278"/>
      <c r="I76" s="1048"/>
      <c r="J76" s="1196"/>
      <c r="K76" s="273"/>
      <c r="L76" s="219"/>
      <c r="M76" s="219"/>
      <c r="N76" s="219"/>
      <c r="O76" s="219"/>
      <c r="P76" s="26"/>
      <c r="Q76" s="219"/>
      <c r="R76" s="219"/>
      <c r="S76" s="219"/>
      <c r="T76" s="219"/>
      <c r="U76" s="219"/>
      <c r="V76" s="219"/>
      <c r="W76" s="219"/>
      <c r="X76" s="219"/>
      <c r="Y76" s="219"/>
      <c r="Z76" s="26"/>
      <c r="AA76" s="219"/>
      <c r="AB76" s="219"/>
      <c r="AC76" s="219"/>
      <c r="AD76" s="219"/>
    </row>
    <row r="77" spans="1:31" ht="29.1" customHeight="1" thickTop="1">
      <c r="B77" s="196"/>
      <c r="C77" s="1047">
        <v>32</v>
      </c>
      <c r="D77" s="263" t="str">
        <f>В!D73</f>
        <v>ФИО32</v>
      </c>
      <c r="E77" s="131" t="str">
        <f>В!G73</f>
        <v>р32</v>
      </c>
      <c r="F77" s="509"/>
      <c r="G77" s="219"/>
      <c r="H77" s="219"/>
      <c r="I77" s="219"/>
      <c r="J77" s="219"/>
      <c r="K77" s="512"/>
      <c r="L77" s="22"/>
      <c r="M77" s="201"/>
      <c r="N77" s="1119">
        <v>0</v>
      </c>
      <c r="O77" s="887" t="str">
        <f>IF(N77&gt;0,INDEX(В!$D$11:$D$120,N77+(N77-1),1)," ")</f>
        <v xml:space="preserve"> </v>
      </c>
      <c r="P77" s="22"/>
      <c r="Q77" s="219"/>
      <c r="R77" s="219"/>
      <c r="S77" s="219"/>
      <c r="T77" s="219"/>
      <c r="U77" s="219"/>
      <c r="V77" s="219"/>
      <c r="W77" s="219"/>
      <c r="X77" s="219"/>
      <c r="Y77" s="219"/>
      <c r="Z77" s="26"/>
      <c r="AA77" s="219"/>
      <c r="AB77" s="219"/>
      <c r="AC77" s="219"/>
      <c r="AD77" s="219"/>
    </row>
    <row r="78" spans="1:31" ht="29.1" customHeight="1">
      <c r="B78" s="184"/>
      <c r="C78" s="1048"/>
      <c r="D78" s="259" t="str">
        <f>В!I73</f>
        <v>город32</v>
      </c>
      <c r="E78" s="190" t="str">
        <f>В!H73</f>
        <v>дата32</v>
      </c>
      <c r="F78" s="25"/>
      <c r="G78" s="22"/>
      <c r="H78" s="201"/>
      <c r="I78" s="1119">
        <v>0</v>
      </c>
      <c r="J78" s="887" t="str">
        <f>IF(I78&gt;0,INDEX(В!$D$11:$D$120,I78+(I78-1),1)," ")</f>
        <v xml:space="preserve"> </v>
      </c>
      <c r="K78" s="517"/>
      <c r="M78" s="201"/>
      <c r="N78" s="1119"/>
      <c r="O78" s="887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6"/>
      <c r="AA78" s="219"/>
      <c r="AB78" s="219"/>
      <c r="AC78" s="219"/>
      <c r="AD78" s="219"/>
    </row>
    <row r="79" spans="1:31" ht="29.1" customHeight="1">
      <c r="B79" s="197"/>
      <c r="C79" s="1048">
        <v>33</v>
      </c>
      <c r="D79" s="271" t="str">
        <f>В!D75</f>
        <v>ФИО33</v>
      </c>
      <c r="E79" s="115" t="str">
        <f>В!G75</f>
        <v>р33</v>
      </c>
      <c r="F79" s="22"/>
      <c r="H79" s="201"/>
      <c r="I79" s="1119"/>
      <c r="J79" s="887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6"/>
      <c r="AA79" s="219"/>
      <c r="AB79" s="219"/>
      <c r="AC79" s="219"/>
      <c r="AD79" s="219"/>
    </row>
    <row r="80" spans="1:31" ht="29.1" customHeight="1" thickBot="1">
      <c r="B80" s="198"/>
      <c r="C80" s="1084"/>
      <c r="D80" s="295" t="str">
        <f>В!I75</f>
        <v>город33</v>
      </c>
      <c r="E80" s="191" t="str">
        <f>В!H75</f>
        <v>дата33</v>
      </c>
      <c r="F80" s="50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6"/>
      <c r="AA80" s="219"/>
      <c r="AB80" s="219"/>
      <c r="AC80" s="219"/>
      <c r="AD80" s="219"/>
    </row>
    <row r="81" spans="1:30" ht="29.1" customHeight="1" thickTop="1">
      <c r="B81" s="999" t="s">
        <v>232</v>
      </c>
      <c r="C81" s="1047">
        <v>34</v>
      </c>
      <c r="D81" s="263" t="str">
        <f>В!D77</f>
        <v>ФИО34</v>
      </c>
      <c r="E81" s="131" t="str">
        <f>В!G77</f>
        <v>р34</v>
      </c>
      <c r="F81" s="509"/>
      <c r="G81" s="219"/>
      <c r="H81" s="197"/>
      <c r="I81" s="1048">
        <v>34</v>
      </c>
      <c r="J81" s="1195" t="str">
        <f t="shared" ref="J81" si="14">D81</f>
        <v>ФИО34</v>
      </c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6"/>
      <c r="AA81" s="219"/>
      <c r="AB81" s="219"/>
      <c r="AC81" s="219"/>
      <c r="AD81" s="219"/>
    </row>
    <row r="82" spans="1:30" ht="29.1" customHeight="1" thickBot="1">
      <c r="B82" s="966"/>
      <c r="C82" s="1048"/>
      <c r="D82" s="259" t="str">
        <f>В!I77</f>
        <v>город34</v>
      </c>
      <c r="E82" s="190" t="str">
        <f>В!H77</f>
        <v>дата34</v>
      </c>
      <c r="F82" s="509"/>
      <c r="G82" s="219"/>
      <c r="H82" s="278"/>
      <c r="I82" s="1048"/>
      <c r="J82" s="1196"/>
      <c r="K82" s="25"/>
      <c r="L82" s="22"/>
      <c r="M82" s="201"/>
      <c r="N82" s="1119">
        <v>0</v>
      </c>
      <c r="O82" s="887" t="str">
        <f>IF(N82&gt;0,INDEX(В!$D$11:$D$120,N82+(N82-1),1)," ")</f>
        <v xml:space="preserve"> </v>
      </c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6"/>
      <c r="AA82" s="219"/>
      <c r="AB82" s="219"/>
      <c r="AC82" s="219"/>
      <c r="AD82" s="219"/>
    </row>
    <row r="83" spans="1:30" ht="29.1" customHeight="1" thickTop="1">
      <c r="B83" s="999" t="s">
        <v>232</v>
      </c>
      <c r="C83" s="1048">
        <v>35</v>
      </c>
      <c r="D83" s="263" t="str">
        <f>В!D79</f>
        <v>ФИО35</v>
      </c>
      <c r="E83" s="131" t="str">
        <f>В!G79</f>
        <v>р35</v>
      </c>
      <c r="F83" s="509"/>
      <c r="G83" s="219"/>
      <c r="H83" s="197"/>
      <c r="I83" s="1048">
        <v>35</v>
      </c>
      <c r="J83" s="1195" t="str">
        <f t="shared" ref="J83" si="15">D83</f>
        <v>ФИО35</v>
      </c>
      <c r="K83" s="22"/>
      <c r="M83" s="201"/>
      <c r="N83" s="1119"/>
      <c r="O83" s="887"/>
      <c r="P83" s="273"/>
      <c r="R83" s="3"/>
      <c r="S83" s="3"/>
      <c r="T83" s="3"/>
      <c r="U83" s="219"/>
      <c r="V83" s="219"/>
      <c r="W83" s="219"/>
      <c r="X83" s="219"/>
      <c r="Y83" s="219"/>
      <c r="Z83" s="26"/>
      <c r="AA83" s="219"/>
      <c r="AB83" s="219"/>
      <c r="AC83" s="219"/>
      <c r="AD83" s="219"/>
    </row>
    <row r="84" spans="1:30" ht="29.1" customHeight="1" thickBot="1">
      <c r="B84" s="966"/>
      <c r="C84" s="1048"/>
      <c r="D84" s="259" t="str">
        <f>В!I79</f>
        <v>город35</v>
      </c>
      <c r="E84" s="190" t="str">
        <f>В!H79</f>
        <v>дата35</v>
      </c>
      <c r="F84" s="509"/>
      <c r="G84" s="219"/>
      <c r="H84" s="278"/>
      <c r="I84" s="1048"/>
      <c r="J84" s="1196"/>
      <c r="K84" s="219"/>
      <c r="L84" s="219"/>
      <c r="M84" s="219"/>
      <c r="N84" s="219"/>
      <c r="O84" s="219"/>
      <c r="P84" s="26"/>
      <c r="Q84" s="22"/>
      <c r="R84" s="201"/>
      <c r="S84" s="1119">
        <v>0</v>
      </c>
      <c r="T84" s="887" t="str">
        <f>IF(S84&gt;0,INDEX(В!$D$11:$D$120,S84+(S84-1),1)," ")</f>
        <v xml:space="preserve"> </v>
      </c>
      <c r="U84" s="219"/>
      <c r="V84" s="219"/>
      <c r="W84" s="219"/>
      <c r="X84" s="219"/>
      <c r="Y84" s="219"/>
      <c r="Z84" s="26"/>
      <c r="AA84" s="219"/>
      <c r="AB84" s="219"/>
      <c r="AC84" s="219"/>
      <c r="AD84" s="219"/>
    </row>
    <row r="85" spans="1:30" ht="29.1" customHeight="1" thickTop="1">
      <c r="B85" s="999" t="s">
        <v>232</v>
      </c>
      <c r="C85" s="1048">
        <v>36</v>
      </c>
      <c r="D85" s="263" t="str">
        <f>В!D81</f>
        <v>ФИО36</v>
      </c>
      <c r="E85" s="131" t="str">
        <f>В!G81</f>
        <v>р36</v>
      </c>
      <c r="F85" s="509"/>
      <c r="G85" s="219"/>
      <c r="H85" s="197"/>
      <c r="I85" s="1048">
        <v>36</v>
      </c>
      <c r="J85" s="1195" t="str">
        <f t="shared" ref="J85" si="16">D85</f>
        <v>ФИО36</v>
      </c>
      <c r="K85" s="219"/>
      <c r="L85" s="219"/>
      <c r="M85" s="219"/>
      <c r="N85" s="219"/>
      <c r="O85" s="219"/>
      <c r="P85" s="26"/>
      <c r="R85" s="201"/>
      <c r="S85" s="1119"/>
      <c r="T85" s="887"/>
      <c r="U85" s="273"/>
      <c r="V85" s="219"/>
      <c r="W85" s="219"/>
      <c r="X85" s="219"/>
      <c r="Y85" s="219"/>
      <c r="Z85" s="26"/>
      <c r="AA85" s="219"/>
      <c r="AB85" s="219"/>
      <c r="AC85" s="219"/>
      <c r="AD85" s="219"/>
    </row>
    <row r="86" spans="1:30" ht="29.1" customHeight="1" thickBot="1">
      <c r="B86" s="966"/>
      <c r="C86" s="1084"/>
      <c r="D86" s="295" t="str">
        <f>В!I81</f>
        <v>город36</v>
      </c>
      <c r="E86" s="191" t="str">
        <f>В!H81</f>
        <v>дата36</v>
      </c>
      <c r="H86" s="278"/>
      <c r="I86" s="1048"/>
      <c r="J86" s="1196"/>
      <c r="K86" s="273"/>
      <c r="L86" s="219"/>
      <c r="M86" s="219"/>
      <c r="N86" s="219"/>
      <c r="O86" s="219"/>
      <c r="P86" s="22"/>
      <c r="U86" s="26"/>
      <c r="V86" s="219"/>
      <c r="W86" s="219"/>
      <c r="X86" s="219"/>
      <c r="Y86" s="219"/>
      <c r="Z86" s="26"/>
      <c r="AA86" s="219"/>
      <c r="AB86" s="219"/>
      <c r="AC86" s="219"/>
      <c r="AD86" s="219"/>
    </row>
    <row r="87" spans="1:30" ht="29.1" customHeight="1" thickTop="1">
      <c r="A87" s="452"/>
      <c r="B87" s="196"/>
      <c r="C87" s="1047">
        <v>37</v>
      </c>
      <c r="D87" s="263" t="str">
        <f>В!D83</f>
        <v>ФИО37</v>
      </c>
      <c r="E87" s="131" t="str">
        <f>В!G83</f>
        <v>р37</v>
      </c>
      <c r="K87" s="512"/>
      <c r="L87" s="22"/>
      <c r="M87" s="201"/>
      <c r="N87" s="1119">
        <v>0</v>
      </c>
      <c r="O87" s="887" t="str">
        <f>IF(N87&gt;0,INDEX(В!$D$11:$D$120,N87+(N87-1),1)," ")</f>
        <v xml:space="preserve"> </v>
      </c>
      <c r="P87" s="219"/>
      <c r="Q87" s="219"/>
      <c r="R87" s="219"/>
      <c r="S87" s="219"/>
      <c r="T87" s="219"/>
      <c r="U87" s="26"/>
      <c r="V87" s="219"/>
      <c r="W87" s="219"/>
      <c r="X87" s="219"/>
      <c r="Y87" s="219"/>
      <c r="Z87" s="26"/>
      <c r="AA87" s="219"/>
      <c r="AB87" s="219"/>
      <c r="AC87" s="219"/>
      <c r="AD87" s="219"/>
    </row>
    <row r="88" spans="1:30" ht="29.1" customHeight="1">
      <c r="A88" s="452"/>
      <c r="B88" s="184"/>
      <c r="C88" s="1048"/>
      <c r="D88" s="259" t="str">
        <f>В!I83</f>
        <v>город37</v>
      </c>
      <c r="E88" s="190" t="str">
        <f>В!H83</f>
        <v>дата37</v>
      </c>
      <c r="F88" s="25"/>
      <c r="G88" s="22"/>
      <c r="H88" s="201"/>
      <c r="I88" s="1119">
        <v>0</v>
      </c>
      <c r="J88" s="887" t="str">
        <f>IF(I88&gt;0,INDEX(В!$D$11:$D$120,I88+(I88-1),1)," ")</f>
        <v xml:space="preserve"> </v>
      </c>
      <c r="K88" s="517"/>
      <c r="M88" s="201"/>
      <c r="N88" s="1119"/>
      <c r="O88" s="887"/>
      <c r="U88" s="26"/>
      <c r="V88" s="219"/>
      <c r="W88" s="219"/>
      <c r="X88" s="219"/>
      <c r="Y88" s="219"/>
      <c r="Z88" s="26"/>
    </row>
    <row r="89" spans="1:30" ht="29.1" customHeight="1">
      <c r="A89" s="452"/>
      <c r="B89" s="197"/>
      <c r="C89" s="1048">
        <v>38</v>
      </c>
      <c r="D89" s="271" t="str">
        <f>В!D85</f>
        <v>ФИО38</v>
      </c>
      <c r="E89" s="115" t="str">
        <f>В!G85</f>
        <v>р38</v>
      </c>
      <c r="F89" s="22"/>
      <c r="H89" s="201"/>
      <c r="I89" s="1119"/>
      <c r="J89" s="887"/>
      <c r="L89" s="219"/>
      <c r="M89" s="219"/>
      <c r="N89" s="219"/>
      <c r="O89" s="219"/>
      <c r="U89" s="26"/>
      <c r="V89" s="291"/>
      <c r="W89" s="201"/>
      <c r="X89" s="1119">
        <v>0</v>
      </c>
      <c r="Y89" s="887" t="str">
        <f>IF(X89&gt;0,INDEX(В!$D$11:$D$120,X89+(X89-1),1)," ")</f>
        <v xml:space="preserve"> </v>
      </c>
      <c r="Z89" s="22"/>
    </row>
    <row r="90" spans="1:30" ht="29.1" customHeight="1" thickBot="1">
      <c r="A90" s="452"/>
      <c r="B90" s="198"/>
      <c r="C90" s="1084"/>
      <c r="D90" s="295" t="str">
        <f>В!I85</f>
        <v>город38</v>
      </c>
      <c r="E90" s="191" t="str">
        <f>В!H85</f>
        <v>дата38</v>
      </c>
      <c r="K90" s="105"/>
      <c r="U90" s="26"/>
      <c r="V90" s="105"/>
      <c r="W90" s="201"/>
      <c r="X90" s="1119"/>
      <c r="Y90" s="887"/>
    </row>
    <row r="91" spans="1:30" ht="29.1" customHeight="1" thickTop="1">
      <c r="B91" s="196"/>
      <c r="C91" s="1047">
        <v>39</v>
      </c>
      <c r="D91" s="263" t="str">
        <f>В!D87</f>
        <v>ФИО39</v>
      </c>
      <c r="E91" s="131" t="str">
        <f>В!G87</f>
        <v>р39</v>
      </c>
      <c r="O91" t="s">
        <v>340</v>
      </c>
      <c r="U91" s="26"/>
      <c r="V91" s="105"/>
      <c r="W91" s="139"/>
      <c r="X91" s="207"/>
      <c r="Y91" s="211"/>
    </row>
    <row r="92" spans="1:30" ht="29.1" customHeight="1">
      <c r="B92" s="184"/>
      <c r="C92" s="1048"/>
      <c r="D92" s="259" t="str">
        <f>В!I87</f>
        <v>город39</v>
      </c>
      <c r="E92" s="190" t="str">
        <f>В!H87</f>
        <v>дата39</v>
      </c>
      <c r="F92" s="25"/>
      <c r="G92" s="22"/>
      <c r="H92" s="201"/>
      <c r="I92" s="1119">
        <v>0</v>
      </c>
      <c r="J92" s="887" t="str">
        <f>IF(I92&gt;0,INDEX(В!$D$11:$D$120,I92+(I92-1),1)," ")</f>
        <v xml:space="preserve"> </v>
      </c>
      <c r="U92" s="26"/>
      <c r="V92" s="219"/>
      <c r="W92" s="219"/>
      <c r="X92" s="219"/>
      <c r="Y92" s="219"/>
    </row>
    <row r="93" spans="1:30" ht="29.1" customHeight="1">
      <c r="B93" s="197"/>
      <c r="C93" s="1048">
        <v>40</v>
      </c>
      <c r="D93" s="271" t="str">
        <f>В!D89</f>
        <v>ФИО40</v>
      </c>
      <c r="E93" s="115" t="str">
        <f>В!G89</f>
        <v>р40</v>
      </c>
      <c r="F93" s="22"/>
      <c r="H93" s="201"/>
      <c r="I93" s="1119"/>
      <c r="J93" s="887"/>
      <c r="K93" s="273"/>
      <c r="M93" s="3"/>
      <c r="N93" s="3"/>
      <c r="O93" s="3"/>
      <c r="U93" s="26"/>
      <c r="V93" s="219"/>
      <c r="W93" s="219"/>
      <c r="X93" s="219"/>
      <c r="Y93" s="219"/>
    </row>
    <row r="94" spans="1:30" ht="29.1" customHeight="1" thickBot="1">
      <c r="B94" s="198"/>
      <c r="C94" s="1084"/>
      <c r="D94" s="295" t="str">
        <f>В!I89</f>
        <v>город40</v>
      </c>
      <c r="E94" s="191" t="str">
        <f>В!H89</f>
        <v>дата40</v>
      </c>
      <c r="K94" s="26"/>
      <c r="L94" s="22"/>
      <c r="M94" s="201"/>
      <c r="N94" s="1119">
        <v>0</v>
      </c>
      <c r="O94" s="887" t="str">
        <f>IF(N94&gt;0,INDEX(В!$D$11:$D$120,N94+(N94-1),1)," ")</f>
        <v xml:space="preserve"> </v>
      </c>
      <c r="U94" s="26"/>
      <c r="V94" s="219"/>
      <c r="W94" s="219"/>
      <c r="X94" s="219"/>
    </row>
    <row r="95" spans="1:30" ht="29.1" customHeight="1" thickTop="1">
      <c r="B95" s="999" t="s">
        <v>232</v>
      </c>
      <c r="C95" s="1047">
        <v>41</v>
      </c>
      <c r="D95" s="263" t="str">
        <f>В!D91</f>
        <v>ФИО41</v>
      </c>
      <c r="E95" s="131" t="str">
        <f>В!G91</f>
        <v>р41</v>
      </c>
      <c r="H95" s="197"/>
      <c r="I95" s="1048">
        <v>41</v>
      </c>
      <c r="J95" s="1195" t="str">
        <f t="shared" ref="J95" si="17">D95</f>
        <v>ФИО41</v>
      </c>
      <c r="K95" s="22"/>
      <c r="M95" s="201"/>
      <c r="N95" s="1119"/>
      <c r="O95" s="887"/>
      <c r="P95" s="273"/>
      <c r="R95" s="3"/>
      <c r="S95" s="3"/>
      <c r="T95" s="3"/>
      <c r="U95" s="26"/>
      <c r="V95" s="219"/>
      <c r="W95" s="219"/>
      <c r="X95" s="219"/>
    </row>
    <row r="96" spans="1:30" ht="29.1" customHeight="1" thickBot="1">
      <c r="B96" s="966"/>
      <c r="C96" s="1048"/>
      <c r="D96" s="259" t="str">
        <f>В!I91</f>
        <v>город41</v>
      </c>
      <c r="E96" s="190" t="str">
        <f>В!H91</f>
        <v>дата41</v>
      </c>
      <c r="H96" s="278"/>
      <c r="I96" s="1048"/>
      <c r="J96" s="1196"/>
      <c r="M96" s="139"/>
      <c r="N96" s="207"/>
      <c r="O96" s="211"/>
      <c r="P96" s="26"/>
      <c r="Q96" s="22"/>
      <c r="R96" s="201"/>
      <c r="S96" s="1119">
        <v>0</v>
      </c>
      <c r="T96" s="887" t="str">
        <f>IF(S96&gt;0,INDEX(В!$D$11:$D$120,S96+(S96-1),1)," ")</f>
        <v xml:space="preserve"> </v>
      </c>
      <c r="U96" s="34"/>
    </row>
    <row r="97" spans="2:31" ht="29.1" customHeight="1" thickTop="1">
      <c r="B97" s="999" t="s">
        <v>232</v>
      </c>
      <c r="C97" s="1048">
        <v>42</v>
      </c>
      <c r="D97" s="263" t="str">
        <f>В!D93</f>
        <v>ФИО42</v>
      </c>
      <c r="E97" s="131" t="str">
        <f>В!G93</f>
        <v>р42</v>
      </c>
      <c r="H97" s="197"/>
      <c r="I97" s="1048">
        <v>42</v>
      </c>
      <c r="J97" s="1195" t="str">
        <f t="shared" ref="J97" si="18">D97</f>
        <v>ФИО42</v>
      </c>
      <c r="M97" s="139"/>
      <c r="N97" s="207"/>
      <c r="O97" s="211"/>
      <c r="P97" s="26"/>
      <c r="R97" s="201"/>
      <c r="S97" s="1119"/>
      <c r="T97" s="887"/>
    </row>
    <row r="98" spans="2:31" ht="29.1" customHeight="1" thickBot="1">
      <c r="B98" s="966"/>
      <c r="C98" s="1048"/>
      <c r="D98" s="259" t="str">
        <f>В!I93</f>
        <v>город42</v>
      </c>
      <c r="E98" s="190" t="str">
        <f>В!H93</f>
        <v>дата42</v>
      </c>
      <c r="H98" s="278"/>
      <c r="I98" s="1048"/>
      <c r="J98" s="1196"/>
      <c r="K98" s="25"/>
      <c r="L98" s="22"/>
      <c r="M98" s="201"/>
      <c r="N98" s="1119">
        <v>0</v>
      </c>
      <c r="O98" s="887" t="str">
        <f>IF(N98&gt;0,INDEX(В!$D$11:$D$120,N98+(N98-1),1)," ")</f>
        <v xml:space="preserve"> </v>
      </c>
      <c r="P98" s="22"/>
    </row>
    <row r="99" spans="2:31" ht="29.1" customHeight="1" thickTop="1">
      <c r="B99" s="999" t="s">
        <v>232</v>
      </c>
      <c r="C99" s="1048">
        <v>43</v>
      </c>
      <c r="D99" s="263" t="str">
        <f>В!D95</f>
        <v>ФИО43</v>
      </c>
      <c r="E99" s="131" t="str">
        <f>В!G95</f>
        <v>р43</v>
      </c>
      <c r="H99" s="197"/>
      <c r="I99" s="1048">
        <v>43</v>
      </c>
      <c r="J99" s="1195" t="str">
        <f t="shared" ref="J99" si="19">D99</f>
        <v>ФИО43</v>
      </c>
      <c r="K99" s="22"/>
      <c r="M99" s="201"/>
      <c r="N99" s="1119"/>
      <c r="O99" s="887"/>
    </row>
    <row r="100" spans="2:31" ht="29.1" customHeight="1" thickBot="1">
      <c r="B100" s="966"/>
      <c r="C100" s="1048"/>
      <c r="D100" s="259" t="str">
        <f>В!I95</f>
        <v>город43</v>
      </c>
      <c r="E100" s="190" t="str">
        <f>В!H95</f>
        <v>дата43</v>
      </c>
      <c r="H100" s="278"/>
      <c r="I100" s="1048"/>
      <c r="J100" s="1196"/>
      <c r="K100" s="105"/>
      <c r="L100" s="105"/>
      <c r="M100" s="139"/>
      <c r="N100" s="207"/>
      <c r="O100" s="211"/>
    </row>
    <row r="101" spans="2:31" ht="29.1" customHeight="1" thickTop="1">
      <c r="B101" s="133"/>
      <c r="C101" s="302"/>
      <c r="D101" s="303"/>
      <c r="E101" s="268"/>
      <c r="H101" s="20"/>
      <c r="I101" s="20"/>
      <c r="J101" s="20"/>
    </row>
    <row r="102" spans="2:31" ht="29.1" customHeight="1">
      <c r="B102" s="133"/>
      <c r="C102" s="302"/>
      <c r="D102" s="303"/>
      <c r="E102" s="268"/>
      <c r="H102" s="20"/>
      <c r="I102" s="20"/>
      <c r="J102" s="20"/>
    </row>
    <row r="103" spans="2:31" ht="29.1" customHeight="1">
      <c r="B103" s="133"/>
      <c r="C103" s="302"/>
      <c r="D103" s="303"/>
      <c r="E103" s="268"/>
      <c r="H103" s="20"/>
      <c r="I103" s="20"/>
      <c r="J103" s="20"/>
    </row>
    <row r="104" spans="2:31" ht="29.1" customHeight="1">
      <c r="B104" s="133"/>
      <c r="C104" s="302"/>
      <c r="D104" s="303"/>
      <c r="E104" s="268"/>
      <c r="H104" s="20"/>
      <c r="I104" s="20"/>
      <c r="J104" s="20"/>
    </row>
    <row r="105" spans="2:31" ht="30" customHeight="1">
      <c r="B105" s="133"/>
      <c r="C105" s="302"/>
      <c r="D105" s="303"/>
      <c r="E105" s="268"/>
      <c r="H105" s="20"/>
      <c r="I105" s="20"/>
      <c r="J105" s="20"/>
    </row>
    <row r="106" spans="2:31" ht="30" customHeight="1" thickBot="1">
      <c r="B106" s="133"/>
      <c r="C106" s="302"/>
      <c r="D106" s="303"/>
      <c r="E106" s="268"/>
      <c r="H106" s="20"/>
      <c r="I106" s="20"/>
      <c r="J106" s="20"/>
    </row>
    <row r="107" spans="2:31" ht="24" customHeight="1">
      <c r="B107" s="27"/>
      <c r="C107" s="55"/>
      <c r="D107" s="56"/>
      <c r="E107" s="57"/>
      <c r="F107" s="312"/>
      <c r="G107" s="40"/>
      <c r="H107" s="61"/>
      <c r="I107" s="61"/>
      <c r="J107" s="61"/>
      <c r="K107" s="40"/>
      <c r="L107" s="40"/>
      <c r="M107" s="61"/>
      <c r="N107" s="61"/>
      <c r="O107" s="61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1"/>
    </row>
    <row r="108" spans="2:31" ht="24" customHeight="1">
      <c r="B108" s="27"/>
      <c r="C108" s="55"/>
      <c r="D108" s="56"/>
      <c r="E108" s="57"/>
      <c r="F108" s="43"/>
      <c r="H108" s="109" t="s">
        <v>223</v>
      </c>
      <c r="I108" s="105"/>
      <c r="J108" s="105"/>
      <c r="K108" s="109"/>
      <c r="L108" s="109"/>
      <c r="M108" s="109" t="s">
        <v>222</v>
      </c>
      <c r="N108" s="109"/>
      <c r="O108" s="109"/>
      <c r="P108" s="105"/>
      <c r="Q108" s="105"/>
      <c r="R108" s="109" t="s">
        <v>230</v>
      </c>
      <c r="S108" s="105"/>
      <c r="T108" s="105"/>
      <c r="U108" s="105"/>
      <c r="V108" s="105"/>
      <c r="W108" s="900" t="s">
        <v>216</v>
      </c>
      <c r="X108" s="900"/>
      <c r="Y108" s="900"/>
      <c r="AE108" s="42"/>
    </row>
    <row r="109" spans="2:31" ht="24" customHeight="1">
      <c r="B109" s="27"/>
      <c r="C109" s="55"/>
      <c r="D109" s="91"/>
      <c r="E109" s="91"/>
      <c r="F109" s="43"/>
      <c r="AE109" s="42"/>
    </row>
    <row r="110" spans="2:31" ht="30" customHeight="1">
      <c r="B110" s="27"/>
      <c r="C110" s="55"/>
      <c r="D110" s="56"/>
      <c r="E110" s="57"/>
      <c r="F110" s="43"/>
      <c r="H110" s="197"/>
      <c r="I110" s="1119">
        <v>0</v>
      </c>
      <c r="J110" s="887" t="str">
        <f>IF(I110&gt;0,INDEX(В!$D$11:$D$120,I110+(I110-1),1)," ")</f>
        <v xml:space="preserve"> </v>
      </c>
      <c r="M110" s="20"/>
      <c r="N110" s="20"/>
      <c r="O110" s="20"/>
      <c r="AB110" s="227"/>
      <c r="AC110" s="227"/>
      <c r="AD110" s="227"/>
      <c r="AE110" s="314"/>
    </row>
    <row r="111" spans="2:31" ht="30" customHeight="1">
      <c r="B111" s="36"/>
      <c r="C111" s="69"/>
      <c r="D111" s="37"/>
      <c r="E111" s="100"/>
      <c r="F111" s="43"/>
      <c r="H111" s="184"/>
      <c r="I111" s="1119"/>
      <c r="J111" s="887"/>
      <c r="K111" s="35"/>
      <c r="L111" s="34"/>
      <c r="M111" s="197"/>
      <c r="N111" s="1119">
        <v>0</v>
      </c>
      <c r="O111" s="887" t="str">
        <f>IF(N111&gt;0,INDEX(В!$D$11:$D$120,N111+(N111-1),1)," ")</f>
        <v xml:space="preserve"> </v>
      </c>
      <c r="U111" s="22"/>
      <c r="V111" s="1190" t="s">
        <v>214</v>
      </c>
      <c r="W111" s="1190"/>
      <c r="X111" s="1190"/>
      <c r="Y111" s="1190"/>
      <c r="Z111" s="1190"/>
      <c r="AA111" s="1190"/>
      <c r="AB111" s="227"/>
      <c r="AC111" s="227"/>
      <c r="AD111" s="227"/>
      <c r="AE111" s="314"/>
    </row>
    <row r="112" spans="2:31" ht="30" customHeight="1">
      <c r="B112" s="27"/>
      <c r="C112" s="69"/>
      <c r="D112" s="37"/>
      <c r="E112" s="49"/>
      <c r="F112" s="43"/>
      <c r="H112" s="197"/>
      <c r="I112" s="1119">
        <v>0</v>
      </c>
      <c r="J112" s="887" t="str">
        <f>IF(I112&gt;0,INDEX(В!$D$11:$D$120,I112+(I112-1),1)," ")</f>
        <v xml:space="preserve"> </v>
      </c>
      <c r="K112" s="34"/>
      <c r="M112" s="184"/>
      <c r="N112" s="1119"/>
      <c r="O112" s="887"/>
      <c r="P112" s="35"/>
      <c r="Q112" s="34"/>
      <c r="R112" s="197"/>
      <c r="S112" s="1119">
        <v>0</v>
      </c>
      <c r="T112" s="887" t="str">
        <f>IF(S112&gt;0,INDEX(В!$D$11:$D$120,S112+(S112-1),1)," ")</f>
        <v xml:space="preserve"> </v>
      </c>
      <c r="AB112" s="309"/>
      <c r="AC112" s="309"/>
      <c r="AD112" s="307"/>
      <c r="AE112" s="308"/>
    </row>
    <row r="113" spans="2:31" ht="30" customHeight="1" thickBot="1">
      <c r="B113" s="36"/>
      <c r="C113" s="69"/>
      <c r="D113" s="37"/>
      <c r="F113" s="43"/>
      <c r="H113" s="197"/>
      <c r="I113" s="1119"/>
      <c r="J113" s="887"/>
      <c r="M113" s="197"/>
      <c r="N113" s="1119">
        <v>0</v>
      </c>
      <c r="O113" s="887" t="str">
        <f>IF(N113&gt;0,INDEX(В!$D$11:$D$120,N113+(N113-1),1)," ")</f>
        <v xml:space="preserve"> </v>
      </c>
      <c r="P113" s="34"/>
      <c r="R113" s="184"/>
      <c r="S113" s="1119"/>
      <c r="T113" s="887"/>
      <c r="U113" s="35"/>
      <c r="V113" s="34"/>
      <c r="W113" s="197"/>
      <c r="X113" s="1119">
        <v>0</v>
      </c>
      <c r="Y113" s="887" t="str">
        <f>IF(X113&gt;0,INDEX(В!$D$11:$D$120,X113+(X113-1),1)," ")</f>
        <v xml:space="preserve"> </v>
      </c>
      <c r="AB113" s="309"/>
      <c r="AC113" s="929" t="s">
        <v>205</v>
      </c>
      <c r="AD113" s="929"/>
      <c r="AE113" s="308"/>
    </row>
    <row r="114" spans="2:31" ht="30" customHeight="1">
      <c r="B114" s="27"/>
      <c r="C114" s="69"/>
      <c r="D114" s="37"/>
      <c r="F114" s="43"/>
      <c r="M114" s="197"/>
      <c r="N114" s="1119"/>
      <c r="O114" s="887"/>
      <c r="R114" s="197"/>
      <c r="S114" s="1119">
        <v>0</v>
      </c>
      <c r="T114" s="887" t="str">
        <f>IF(S114&gt;0,INDEX(В!$D$11:$D$120,S114+(S114-1),1)," ")</f>
        <v xml:space="preserve"> </v>
      </c>
      <c r="U114" s="34"/>
      <c r="W114" s="184"/>
      <c r="X114" s="1119"/>
      <c r="Y114" s="887"/>
      <c r="Z114" s="35"/>
      <c r="AA114" s="1"/>
      <c r="AB114" s="311"/>
      <c r="AC114" s="1175">
        <v>0</v>
      </c>
      <c r="AD114" s="1173" t="str">
        <f>IF(AC114&gt;0,INDEX(В!$D$11:$D$120,AC114+(AC114-1),1)," ")</f>
        <v xml:space="preserve"> </v>
      </c>
      <c r="AE114" s="308"/>
    </row>
    <row r="115" spans="2:31" ht="30" customHeight="1" thickBot="1">
      <c r="B115" s="27"/>
      <c r="C115" s="69"/>
      <c r="D115" s="37"/>
      <c r="F115" s="43"/>
      <c r="M115" s="229"/>
      <c r="N115" s="29"/>
      <c r="O115" s="211"/>
      <c r="R115" s="197"/>
      <c r="S115" s="1119"/>
      <c r="T115" s="887"/>
      <c r="W115" s="197"/>
      <c r="X115" s="1119">
        <v>0</v>
      </c>
      <c r="Y115" s="887" t="str">
        <f>IF(X115&gt;0,INDEX(В!$D$11:$D$120,X115+(X115-1),1)," ")</f>
        <v xml:space="preserve"> </v>
      </c>
      <c r="Z115" s="22"/>
      <c r="AB115" s="309"/>
      <c r="AC115" s="1176"/>
      <c r="AD115" s="1174"/>
      <c r="AE115" s="308"/>
    </row>
    <row r="116" spans="2:31" ht="30" customHeight="1">
      <c r="D116" s="3"/>
      <c r="F116" s="43"/>
      <c r="M116" s="83"/>
      <c r="O116" s="164"/>
      <c r="R116" s="229"/>
      <c r="S116" s="29"/>
      <c r="T116" s="211"/>
      <c r="W116" s="184"/>
      <c r="X116" s="1119"/>
      <c r="Y116" s="887"/>
      <c r="AB116" s="309"/>
      <c r="AE116" s="308"/>
    </row>
    <row r="117" spans="2:31" ht="30" customHeight="1">
      <c r="D117" s="3"/>
      <c r="F117" s="43"/>
      <c r="H117" s="197"/>
      <c r="I117" s="1119">
        <v>0</v>
      </c>
      <c r="J117" s="887" t="str">
        <f>IF(I117&gt;0,INDEX(В!$D$11:$D$120,I117+(I117-1),1)," ")</f>
        <v xml:space="preserve"> </v>
      </c>
      <c r="M117" s="83"/>
      <c r="N117" s="100"/>
      <c r="O117" s="164"/>
      <c r="R117" s="83"/>
      <c r="T117" s="164"/>
      <c r="AB117" s="309"/>
      <c r="AE117" s="308"/>
    </row>
    <row r="118" spans="2:31" ht="30" customHeight="1">
      <c r="B118" s="229"/>
      <c r="C118" s="219"/>
      <c r="D118" s="211"/>
      <c r="E118" s="100"/>
      <c r="F118" s="43"/>
      <c r="H118" s="184"/>
      <c r="I118" s="1119"/>
      <c r="J118" s="887"/>
      <c r="K118" s="35"/>
      <c r="L118" s="34"/>
      <c r="M118" s="197"/>
      <c r="N118" s="1119">
        <v>0</v>
      </c>
      <c r="O118" s="887" t="str">
        <f>IF(N118&gt;0,INDEX(В!$D$11:$D$120,N118+(N118-1),1)," ")</f>
        <v xml:space="preserve"> </v>
      </c>
      <c r="R118" s="83"/>
      <c r="S118" s="100"/>
      <c r="T118" s="164"/>
      <c r="U118" s="22"/>
      <c r="V118" s="1190" t="s">
        <v>215</v>
      </c>
      <c r="W118" s="1190"/>
      <c r="X118" s="1190"/>
      <c r="Y118" s="1190"/>
      <c r="Z118" s="1190"/>
      <c r="AA118" s="1190"/>
      <c r="AB118" s="309"/>
      <c r="AE118" s="308"/>
    </row>
    <row r="119" spans="2:31" ht="30" customHeight="1">
      <c r="B119" s="133"/>
      <c r="C119" s="219"/>
      <c r="D119" s="211"/>
      <c r="E119" s="49"/>
      <c r="F119" s="43"/>
      <c r="H119" s="197"/>
      <c r="I119" s="1119">
        <v>0</v>
      </c>
      <c r="J119" s="887" t="str">
        <f>IF(I119&gt;0,INDEX(В!$D$11:$D$120,I119+(I119-1),1)," ")</f>
        <v xml:space="preserve"> </v>
      </c>
      <c r="K119" s="34"/>
      <c r="M119" s="184"/>
      <c r="N119" s="1119"/>
      <c r="O119" s="887"/>
      <c r="P119" s="35"/>
      <c r="Q119" s="34"/>
      <c r="R119" s="197"/>
      <c r="S119" s="1119">
        <v>0</v>
      </c>
      <c r="T119" s="887" t="str">
        <f>IF(S119&gt;0,INDEX(В!$D$11:$D$120,S119+(S119-1),1)," ")</f>
        <v xml:space="preserve"> </v>
      </c>
      <c r="AB119" s="309"/>
      <c r="AE119" s="308"/>
    </row>
    <row r="120" spans="2:31" ht="30" customHeight="1" thickBot="1">
      <c r="B120" s="229"/>
      <c r="C120" s="219"/>
      <c r="D120" s="211"/>
      <c r="F120" s="43"/>
      <c r="H120" s="197"/>
      <c r="I120" s="1119"/>
      <c r="J120" s="887"/>
      <c r="M120" s="197"/>
      <c r="N120" s="1119">
        <v>0</v>
      </c>
      <c r="O120" s="887" t="str">
        <f>IF(N120&gt;0,INDEX(В!$D$11:$D$120,N120+(N120-1),1)," ")</f>
        <v xml:space="preserve"> </v>
      </c>
      <c r="P120" s="34"/>
      <c r="R120" s="184"/>
      <c r="S120" s="1119"/>
      <c r="T120" s="887"/>
      <c r="U120" s="35"/>
      <c r="V120" s="21"/>
      <c r="W120" s="197"/>
      <c r="X120" s="1119">
        <v>0</v>
      </c>
      <c r="Y120" s="887" t="str">
        <f>IF(X120&gt;0,INDEX(В!$D$11:$D$120,X120+(X120-1),1)," ")</f>
        <v xml:space="preserve"> </v>
      </c>
      <c r="AB120" s="309"/>
      <c r="AC120" s="929" t="s">
        <v>205</v>
      </c>
      <c r="AD120" s="929"/>
      <c r="AE120" s="308"/>
    </row>
    <row r="121" spans="2:31" ht="30" customHeight="1">
      <c r="B121" s="133"/>
      <c r="C121" s="219"/>
      <c r="D121" s="211"/>
      <c r="F121" s="43"/>
      <c r="M121" s="184"/>
      <c r="N121" s="1119"/>
      <c r="O121" s="887"/>
      <c r="R121" s="197"/>
      <c r="S121" s="1119">
        <v>0</v>
      </c>
      <c r="T121" s="887" t="str">
        <f>IF(S121&gt;0,INDEX(В!$D$11:$D$120,S121+(S121-1),1)," ")</f>
        <v xml:space="preserve"> </v>
      </c>
      <c r="U121" s="34"/>
      <c r="W121" s="184"/>
      <c r="X121" s="1119"/>
      <c r="Y121" s="887"/>
      <c r="Z121" s="35"/>
      <c r="AA121" s="1"/>
      <c r="AB121" s="311"/>
      <c r="AC121" s="1175">
        <v>0</v>
      </c>
      <c r="AD121" s="1173" t="str">
        <f>IF(AC121&gt;0,INDEX(В!$D$11:$D$120,AC121+(AC121-1),1)," ")</f>
        <v xml:space="preserve"> </v>
      </c>
      <c r="AE121" s="308"/>
    </row>
    <row r="122" spans="2:31" ht="30" customHeight="1" thickBot="1">
      <c r="B122" s="27"/>
      <c r="C122" s="69"/>
      <c r="D122" s="37"/>
      <c r="F122" s="43"/>
      <c r="M122" s="133"/>
      <c r="N122" s="207"/>
      <c r="O122" s="211"/>
      <c r="R122" s="184"/>
      <c r="S122" s="1119"/>
      <c r="T122" s="887"/>
      <c r="W122" s="197"/>
      <c r="X122" s="1119">
        <v>0</v>
      </c>
      <c r="Y122" s="887" t="str">
        <f>IF(X122&gt;0,INDEX(В!$D$11:$D$120,X122+(X122-1),1)," ")</f>
        <v xml:space="preserve"> </v>
      </c>
      <c r="Z122" s="22"/>
      <c r="AB122" s="309"/>
      <c r="AC122" s="1176"/>
      <c r="AD122" s="1174"/>
      <c r="AE122" s="316"/>
    </row>
    <row r="123" spans="2:31" ht="30" customHeight="1">
      <c r="F123" s="43"/>
      <c r="M123" s="27"/>
      <c r="N123" s="29"/>
      <c r="O123" s="37"/>
      <c r="W123" s="184"/>
      <c r="X123" s="1119"/>
      <c r="Y123" s="887"/>
      <c r="AB123" s="309"/>
      <c r="AC123" s="309"/>
      <c r="AD123" s="310"/>
      <c r="AE123" s="316"/>
    </row>
    <row r="124" spans="2:31" ht="30" customHeight="1" thickBot="1">
      <c r="F124" s="44"/>
      <c r="G124" s="45"/>
      <c r="H124" s="45"/>
      <c r="I124" s="45"/>
      <c r="J124" s="45"/>
      <c r="K124" s="45"/>
      <c r="L124" s="45"/>
      <c r="M124" s="63"/>
      <c r="N124" s="64"/>
      <c r="O124" s="6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6"/>
    </row>
    <row r="125" spans="2:31" ht="30" customHeight="1">
      <c r="H125" s="36"/>
      <c r="I125" s="29"/>
      <c r="J125" s="37"/>
    </row>
    <row r="126" spans="2:31" ht="30" customHeight="1" thickBot="1">
      <c r="H126" s="36"/>
      <c r="I126" s="29"/>
      <c r="J126" s="37"/>
    </row>
    <row r="127" spans="2:31" ht="27.95" customHeight="1">
      <c r="B127" s="1241" t="s">
        <v>33</v>
      </c>
      <c r="C127" s="1242"/>
      <c r="D127" s="1241" t="s">
        <v>25</v>
      </c>
      <c r="E127" s="1245"/>
      <c r="F127" s="1245"/>
      <c r="G127" s="1242"/>
      <c r="H127" s="36"/>
      <c r="I127" s="29"/>
      <c r="J127" s="37"/>
    </row>
    <row r="128" spans="2:31" ht="27.95" customHeight="1" thickBot="1">
      <c r="B128" s="1243"/>
      <c r="C128" s="1244"/>
      <c r="D128" s="1243"/>
      <c r="E128" s="1246"/>
      <c r="F128" s="1246"/>
      <c r="G128" s="1244"/>
      <c r="H128" s="36"/>
      <c r="I128" s="29"/>
      <c r="J128" s="37"/>
    </row>
    <row r="129" spans="2:28" ht="27.95" customHeight="1">
      <c r="B129" s="1247">
        <v>1</v>
      </c>
      <c r="C129" s="1248"/>
      <c r="D129" s="1250" t="str">
        <f>AD58</f>
        <v xml:space="preserve"> </v>
      </c>
      <c r="E129" s="1250"/>
      <c r="F129" s="1250"/>
      <c r="G129" s="1251"/>
      <c r="H129" s="36"/>
      <c r="I129" s="29"/>
      <c r="J129" s="37"/>
    </row>
    <row r="130" spans="2:28" ht="27.95" customHeight="1">
      <c r="B130" s="1249"/>
      <c r="C130" s="1066"/>
      <c r="D130" s="703"/>
      <c r="E130" s="703"/>
      <c r="F130" s="703"/>
      <c r="G130" s="1059"/>
      <c r="H130" s="36"/>
      <c r="I130" s="29"/>
      <c r="J130" s="37"/>
    </row>
    <row r="131" spans="2:28" ht="27.95" customHeight="1">
      <c r="B131" s="1249">
        <v>2</v>
      </c>
      <c r="C131" s="1066"/>
      <c r="D131" s="703"/>
      <c r="E131" s="703"/>
      <c r="F131" s="703"/>
      <c r="G131" s="1059"/>
      <c r="H131" s="36"/>
      <c r="I131" s="29"/>
      <c r="J131" s="37"/>
    </row>
    <row r="132" spans="2:28" ht="27.95" customHeight="1">
      <c r="B132" s="1249"/>
      <c r="C132" s="1066"/>
      <c r="D132" s="703"/>
      <c r="E132" s="703"/>
      <c r="F132" s="703"/>
      <c r="G132" s="1059"/>
      <c r="H132" s="36"/>
      <c r="I132" s="29"/>
      <c r="J132" s="37"/>
    </row>
    <row r="133" spans="2:28" ht="27.95" customHeight="1">
      <c r="B133" s="1249">
        <v>3</v>
      </c>
      <c r="C133" s="1066"/>
      <c r="D133" s="703" t="str">
        <f>AD114</f>
        <v xml:space="preserve"> </v>
      </c>
      <c r="E133" s="703"/>
      <c r="F133" s="703"/>
      <c r="G133" s="1059"/>
      <c r="H133" s="36"/>
      <c r="I133" s="29"/>
      <c r="J133" s="37"/>
    </row>
    <row r="134" spans="2:28" ht="27.95" customHeight="1">
      <c r="B134" s="1249"/>
      <c r="C134" s="1066"/>
      <c r="D134" s="703"/>
      <c r="E134" s="703"/>
      <c r="F134" s="703"/>
      <c r="G134" s="1059"/>
      <c r="H134" s="36"/>
      <c r="I134" s="29"/>
      <c r="J134" s="37"/>
    </row>
    <row r="135" spans="2:28" ht="27.95" customHeight="1">
      <c r="B135" s="1249">
        <v>3</v>
      </c>
      <c r="C135" s="1066"/>
      <c r="D135" s="703" t="str">
        <f>AD121</f>
        <v xml:space="preserve"> </v>
      </c>
      <c r="E135" s="703"/>
      <c r="F135" s="703"/>
      <c r="G135" s="1059"/>
      <c r="H135" s="36"/>
      <c r="I135" s="29"/>
      <c r="J135" s="37"/>
    </row>
    <row r="136" spans="2:28" ht="27.95" customHeight="1">
      <c r="B136" s="1249"/>
      <c r="C136" s="1066"/>
      <c r="D136" s="703"/>
      <c r="E136" s="703"/>
      <c r="F136" s="703"/>
      <c r="G136" s="1059"/>
      <c r="H136" s="36"/>
      <c r="I136" s="29"/>
      <c r="J136" s="37"/>
    </row>
    <row r="137" spans="2:28" ht="27.95" customHeight="1">
      <c r="B137" s="1249">
        <v>5</v>
      </c>
      <c r="C137" s="1066"/>
      <c r="D137" s="703"/>
      <c r="E137" s="703"/>
      <c r="F137" s="703"/>
      <c r="G137" s="1059"/>
      <c r="H137" s="36"/>
      <c r="I137" s="29"/>
      <c r="J137" s="37"/>
    </row>
    <row r="138" spans="2:28" ht="27.95" customHeight="1">
      <c r="B138" s="1249"/>
      <c r="C138" s="1066"/>
      <c r="D138" s="703"/>
      <c r="E138" s="703"/>
      <c r="F138" s="703"/>
      <c r="G138" s="1059"/>
      <c r="H138" s="36"/>
      <c r="I138" s="29"/>
      <c r="J138" s="37"/>
    </row>
    <row r="139" spans="2:28" ht="27.95" customHeight="1">
      <c r="B139" s="1249">
        <v>5</v>
      </c>
      <c r="C139" s="1066"/>
      <c r="D139" s="703"/>
      <c r="E139" s="703"/>
      <c r="F139" s="703"/>
      <c r="G139" s="1059"/>
      <c r="H139" s="36"/>
      <c r="I139" s="29"/>
      <c r="J139" s="37"/>
    </row>
    <row r="140" spans="2:28" ht="27.95" customHeight="1" thickBot="1">
      <c r="B140" s="1252"/>
      <c r="C140" s="1253"/>
      <c r="D140" s="1062"/>
      <c r="E140" s="1062"/>
      <c r="F140" s="1062"/>
      <c r="G140" s="1063"/>
      <c r="H140" s="36"/>
      <c r="I140" s="29"/>
      <c r="J140" s="37"/>
    </row>
    <row r="141" spans="2:28" ht="27.95" customHeight="1">
      <c r="B141" s="317"/>
      <c r="C141" s="317"/>
      <c r="D141" s="318"/>
      <c r="E141" s="318"/>
      <c r="F141" s="318"/>
      <c r="G141" s="318"/>
      <c r="H141" s="36"/>
      <c r="I141" s="29"/>
      <c r="J141" s="37"/>
    </row>
    <row r="142" spans="2:28" ht="30" customHeight="1">
      <c r="H142" s="36"/>
      <c r="I142" s="29"/>
      <c r="J142" s="37"/>
    </row>
    <row r="143" spans="2:28" ht="30" customHeight="1">
      <c r="H143" s="36"/>
      <c r="I143" s="29"/>
      <c r="J143" s="103" t="str">
        <f>В!A120</f>
        <v xml:space="preserve">Главный судья соревнований, </v>
      </c>
      <c r="N143" s="103"/>
      <c r="O143" s="103"/>
      <c r="P143" s="103"/>
      <c r="Q143" s="104"/>
      <c r="R143" s="104"/>
      <c r="S143" s="1"/>
      <c r="T143" s="104"/>
      <c r="U143" s="104"/>
      <c r="V143" s="104"/>
      <c r="W143" s="1"/>
      <c r="X143" s="104"/>
      <c r="Y143" s="103" t="str">
        <f>В!G120</f>
        <v>Ярулин ДФ</v>
      </c>
      <c r="AB143" s="103"/>
    </row>
    <row r="144" spans="2:28" ht="30" customHeight="1">
      <c r="H144" s="36"/>
      <c r="I144" s="29"/>
      <c r="J144" s="103" t="str">
        <f>В!A121</f>
        <v>ССВК</v>
      </c>
      <c r="N144" s="103"/>
      <c r="O144" s="103"/>
      <c r="P144" s="103"/>
      <c r="Q144" s="103"/>
      <c r="R144" s="103"/>
      <c r="T144" s="103"/>
      <c r="U144" s="103"/>
      <c r="V144" s="103"/>
      <c r="X144" s="103"/>
      <c r="Y144" s="103" t="str">
        <f>В!G121</f>
        <v>г.Новосибирск</v>
      </c>
      <c r="AB144" s="103"/>
    </row>
    <row r="145" spans="8:28" ht="30" customHeight="1">
      <c r="H145" s="36"/>
      <c r="I145" s="29"/>
      <c r="J145" s="103"/>
      <c r="N145" s="103"/>
      <c r="O145" s="103"/>
      <c r="P145" s="103"/>
      <c r="Q145" s="103"/>
      <c r="R145" s="103"/>
      <c r="T145" s="103"/>
      <c r="U145" s="103"/>
      <c r="V145" s="103"/>
      <c r="X145" s="103"/>
      <c r="Y145" s="103"/>
      <c r="AB145" s="103"/>
    </row>
    <row r="146" spans="8:28" ht="30" customHeight="1">
      <c r="H146" s="36"/>
      <c r="I146" s="29"/>
      <c r="J146" s="103" t="str">
        <f>В!A123</f>
        <v>Главный секретарь соревнований,</v>
      </c>
      <c r="N146" s="103"/>
      <c r="O146" s="103"/>
      <c r="P146" s="103"/>
      <c r="Q146" s="104"/>
      <c r="R146" s="104"/>
      <c r="S146" s="1"/>
      <c r="T146" s="104"/>
      <c r="U146" s="104"/>
      <c r="V146" s="104"/>
      <c r="W146" s="1"/>
      <c r="X146" s="104"/>
      <c r="Y146" s="103" t="str">
        <f>В!G123</f>
        <v>Колокольцова ЕВ</v>
      </c>
      <c r="AB146" s="103"/>
    </row>
    <row r="147" spans="8:28" ht="30" customHeight="1">
      <c r="J147" s="103" t="str">
        <f>В!A124</f>
        <v>ССВК</v>
      </c>
      <c r="N147" s="103"/>
      <c r="O147" s="103"/>
      <c r="P147" s="103"/>
      <c r="Q147" s="103"/>
      <c r="R147" s="103"/>
      <c r="T147" s="103"/>
      <c r="U147" s="103"/>
      <c r="V147" s="103"/>
      <c r="X147" s="103"/>
      <c r="Y147" s="103" t="str">
        <f>В!G124</f>
        <v>г.Кемерово</v>
      </c>
      <c r="AB147" s="103"/>
    </row>
    <row r="148" spans="8:28" ht="30" customHeight="1"/>
  </sheetData>
  <mergeCells count="260">
    <mergeCell ref="I110:I111"/>
    <mergeCell ref="J110:J111"/>
    <mergeCell ref="I112:I113"/>
    <mergeCell ref="J112:J113"/>
    <mergeCell ref="AC72:AC73"/>
    <mergeCell ref="AD72:AD73"/>
    <mergeCell ref="AC34:AC35"/>
    <mergeCell ref="AD34:AD35"/>
    <mergeCell ref="AC58:AC59"/>
    <mergeCell ref="AD58:AD59"/>
    <mergeCell ref="X45:X46"/>
    <mergeCell ref="Y45:Y46"/>
    <mergeCell ref="X67:X68"/>
    <mergeCell ref="Y67:Y68"/>
    <mergeCell ref="X89:X90"/>
    <mergeCell ref="Y89:Y90"/>
    <mergeCell ref="S40:S41"/>
    <mergeCell ref="T40:T41"/>
    <mergeCell ref="O82:O83"/>
    <mergeCell ref="N87:N88"/>
    <mergeCell ref="O87:O88"/>
    <mergeCell ref="S96:S97"/>
    <mergeCell ref="T96:T97"/>
    <mergeCell ref="S84:S85"/>
    <mergeCell ref="S29:S30"/>
    <mergeCell ref="T29:T30"/>
    <mergeCell ref="X23:X24"/>
    <mergeCell ref="Y23:Y24"/>
    <mergeCell ref="S72:S73"/>
    <mergeCell ref="T72:T73"/>
    <mergeCell ref="S62:S63"/>
    <mergeCell ref="T62:T63"/>
    <mergeCell ref="S52:S53"/>
    <mergeCell ref="T52:T53"/>
    <mergeCell ref="T84:T85"/>
    <mergeCell ref="I81:I82"/>
    <mergeCell ref="J81:J82"/>
    <mergeCell ref="I83:I84"/>
    <mergeCell ref="J83:J84"/>
    <mergeCell ref="I85:I86"/>
    <mergeCell ref="J85:J86"/>
    <mergeCell ref="O64:O65"/>
    <mergeCell ref="N70:N71"/>
    <mergeCell ref="O70:O71"/>
    <mergeCell ref="I75:I76"/>
    <mergeCell ref="J75:J76"/>
    <mergeCell ref="N77:N78"/>
    <mergeCell ref="O77:O78"/>
    <mergeCell ref="N64:N65"/>
    <mergeCell ref="J78:J79"/>
    <mergeCell ref="J63:J64"/>
    <mergeCell ref="J65:J66"/>
    <mergeCell ref="O44:O45"/>
    <mergeCell ref="N50:N51"/>
    <mergeCell ref="O50:O51"/>
    <mergeCell ref="J55:J56"/>
    <mergeCell ref="J57:J58"/>
    <mergeCell ref="J59:J60"/>
    <mergeCell ref="O56:O57"/>
    <mergeCell ref="O60:O61"/>
    <mergeCell ref="N38:N39"/>
    <mergeCell ref="O38:O39"/>
    <mergeCell ref="J61:J62"/>
    <mergeCell ref="J48:J49"/>
    <mergeCell ref="B15:B16"/>
    <mergeCell ref="B17:B18"/>
    <mergeCell ref="B19:B20"/>
    <mergeCell ref="I22:I23"/>
    <mergeCell ref="J22:J23"/>
    <mergeCell ref="I15:I16"/>
    <mergeCell ref="J15:J16"/>
    <mergeCell ref="N82:N83"/>
    <mergeCell ref="C83:C84"/>
    <mergeCell ref="I65:I66"/>
    <mergeCell ref="C67:C68"/>
    <mergeCell ref="C69:C70"/>
    <mergeCell ref="I61:I62"/>
    <mergeCell ref="C63:C64"/>
    <mergeCell ref="I63:I64"/>
    <mergeCell ref="I68:I69"/>
    <mergeCell ref="J68:J69"/>
    <mergeCell ref="J72:J73"/>
    <mergeCell ref="I40:I41"/>
    <mergeCell ref="J40:J41"/>
    <mergeCell ref="J43:J44"/>
    <mergeCell ref="J45:J46"/>
    <mergeCell ref="I36:I37"/>
    <mergeCell ref="J36:J37"/>
    <mergeCell ref="R15:T15"/>
    <mergeCell ref="N16:N17"/>
    <mergeCell ref="O16:O17"/>
    <mergeCell ref="I17:I18"/>
    <mergeCell ref="J17:J18"/>
    <mergeCell ref="S18:S19"/>
    <mergeCell ref="B139:C140"/>
    <mergeCell ref="D139:G140"/>
    <mergeCell ref="C87:C88"/>
    <mergeCell ref="C89:C90"/>
    <mergeCell ref="C91:C92"/>
    <mergeCell ref="C93:C94"/>
    <mergeCell ref="C95:C96"/>
    <mergeCell ref="C97:C98"/>
    <mergeCell ref="C99:C100"/>
    <mergeCell ref="B133:C134"/>
    <mergeCell ref="D133:G134"/>
    <mergeCell ref="B135:C136"/>
    <mergeCell ref="D135:G136"/>
    <mergeCell ref="B137:C138"/>
    <mergeCell ref="D137:G138"/>
    <mergeCell ref="B127:C128"/>
    <mergeCell ref="D127:G128"/>
    <mergeCell ref="B129:C130"/>
    <mergeCell ref="D129:G130"/>
    <mergeCell ref="B131:C132"/>
    <mergeCell ref="D131:G132"/>
    <mergeCell ref="O120:O121"/>
    <mergeCell ref="X120:X121"/>
    <mergeCell ref="Y120:Y121"/>
    <mergeCell ref="AC120:AD120"/>
    <mergeCell ref="S121:S122"/>
    <mergeCell ref="T121:T122"/>
    <mergeCell ref="AC121:AC122"/>
    <mergeCell ref="AD121:AD122"/>
    <mergeCell ref="X122:X123"/>
    <mergeCell ref="Y122:Y123"/>
    <mergeCell ref="I117:I118"/>
    <mergeCell ref="J117:J118"/>
    <mergeCell ref="N118:N119"/>
    <mergeCell ref="O118:O119"/>
    <mergeCell ref="V118:AA118"/>
    <mergeCell ref="I119:I120"/>
    <mergeCell ref="J119:J120"/>
    <mergeCell ref="S119:S120"/>
    <mergeCell ref="T119:T120"/>
    <mergeCell ref="N120:N121"/>
    <mergeCell ref="AC113:AD113"/>
    <mergeCell ref="S114:S115"/>
    <mergeCell ref="T114:T115"/>
    <mergeCell ref="AC114:AC115"/>
    <mergeCell ref="AD114:AD115"/>
    <mergeCell ref="X115:X116"/>
    <mergeCell ref="Y115:Y116"/>
    <mergeCell ref="N111:N112"/>
    <mergeCell ref="O111:O112"/>
    <mergeCell ref="V111:AA111"/>
    <mergeCell ref="S112:S113"/>
    <mergeCell ref="T112:T113"/>
    <mergeCell ref="N113:N114"/>
    <mergeCell ref="O113:O114"/>
    <mergeCell ref="X113:X114"/>
    <mergeCell ref="Y113:Y114"/>
    <mergeCell ref="W108:Y108"/>
    <mergeCell ref="I97:I98"/>
    <mergeCell ref="J97:J98"/>
    <mergeCell ref="N98:N99"/>
    <mergeCell ref="O98:O99"/>
    <mergeCell ref="C77:C78"/>
    <mergeCell ref="C79:C80"/>
    <mergeCell ref="C81:C82"/>
    <mergeCell ref="C71:C72"/>
    <mergeCell ref="I72:I73"/>
    <mergeCell ref="C73:C74"/>
    <mergeCell ref="C75:C76"/>
    <mergeCell ref="N94:N95"/>
    <mergeCell ref="O94:O95"/>
    <mergeCell ref="I95:I96"/>
    <mergeCell ref="J95:J96"/>
    <mergeCell ref="C85:C86"/>
    <mergeCell ref="I92:I93"/>
    <mergeCell ref="J92:J93"/>
    <mergeCell ref="I88:I89"/>
    <mergeCell ref="J88:J89"/>
    <mergeCell ref="I99:I100"/>
    <mergeCell ref="J99:J100"/>
    <mergeCell ref="I78:I79"/>
    <mergeCell ref="C65:C66"/>
    <mergeCell ref="I57:I58"/>
    <mergeCell ref="C59:C60"/>
    <mergeCell ref="I59:I60"/>
    <mergeCell ref="N60:N61"/>
    <mergeCell ref="C61:C62"/>
    <mergeCell ref="C55:C56"/>
    <mergeCell ref="I55:I56"/>
    <mergeCell ref="N56:N57"/>
    <mergeCell ref="C57:C58"/>
    <mergeCell ref="C51:C52"/>
    <mergeCell ref="C53:C54"/>
    <mergeCell ref="C47:C48"/>
    <mergeCell ref="C49:C50"/>
    <mergeCell ref="C43:C44"/>
    <mergeCell ref="I43:I44"/>
    <mergeCell ref="N44:N45"/>
    <mergeCell ref="C45:C46"/>
    <mergeCell ref="I45:I46"/>
    <mergeCell ref="J52:J53"/>
    <mergeCell ref="I48:I49"/>
    <mergeCell ref="I52:I53"/>
    <mergeCell ref="T18:T19"/>
    <mergeCell ref="C19:C20"/>
    <mergeCell ref="I19:I20"/>
    <mergeCell ref="J19:J20"/>
    <mergeCell ref="N20:N21"/>
    <mergeCell ref="O20:O21"/>
    <mergeCell ref="C21:C22"/>
    <mergeCell ref="C39:C40"/>
    <mergeCell ref="C41:C42"/>
    <mergeCell ref="C35:C36"/>
    <mergeCell ref="C37:C38"/>
    <mergeCell ref="C31:C32"/>
    <mergeCell ref="I31:I32"/>
    <mergeCell ref="N32:N33"/>
    <mergeCell ref="C33:C34"/>
    <mergeCell ref="I33:I34"/>
    <mergeCell ref="I26:I27"/>
    <mergeCell ref="J26:J27"/>
    <mergeCell ref="N27:N28"/>
    <mergeCell ref="O27:O28"/>
    <mergeCell ref="J29:J30"/>
    <mergeCell ref="J31:J32"/>
    <mergeCell ref="J33:J34"/>
    <mergeCell ref="O32:O33"/>
    <mergeCell ref="B1:AE1"/>
    <mergeCell ref="B2:AE2"/>
    <mergeCell ref="B4:AE4"/>
    <mergeCell ref="B6:AE6"/>
    <mergeCell ref="Z8:AC9"/>
    <mergeCell ref="V9:Y9"/>
    <mergeCell ref="B29:B30"/>
    <mergeCell ref="B31:B32"/>
    <mergeCell ref="B33:B34"/>
    <mergeCell ref="C15:C16"/>
    <mergeCell ref="C17:C18"/>
    <mergeCell ref="B11:E11"/>
    <mergeCell ref="H11:J11"/>
    <mergeCell ref="M11:O11"/>
    <mergeCell ref="R11:T11"/>
    <mergeCell ref="M12:O12"/>
    <mergeCell ref="C13:C14"/>
    <mergeCell ref="D13:D14"/>
    <mergeCell ref="R14:T14"/>
    <mergeCell ref="C27:C28"/>
    <mergeCell ref="C29:C30"/>
    <mergeCell ref="I29:I30"/>
    <mergeCell ref="C23:C24"/>
    <mergeCell ref="C25:C26"/>
    <mergeCell ref="B81:B82"/>
    <mergeCell ref="B83:B84"/>
    <mergeCell ref="B85:B86"/>
    <mergeCell ref="B95:B96"/>
    <mergeCell ref="B97:B98"/>
    <mergeCell ref="B99:B100"/>
    <mergeCell ref="B43:B44"/>
    <mergeCell ref="B45:B46"/>
    <mergeCell ref="B55:B56"/>
    <mergeCell ref="B57:B58"/>
    <mergeCell ref="B59:B60"/>
    <mergeCell ref="B61:B62"/>
    <mergeCell ref="B63:B64"/>
    <mergeCell ref="B65:B66"/>
    <mergeCell ref="B75:B76"/>
  </mergeCells>
  <pageMargins left="0.51181102362204722" right="0.11811023622047245" top="0.39370078740157483" bottom="0.19685039370078741" header="0.31496062992125984" footer="0.31496062992125984"/>
  <pageSetup paperSize="9" scale="35" fitToHeight="0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155"/>
  <sheetViews>
    <sheetView view="pageBreakPreview" topLeftCell="A28" zoomScale="40" zoomScaleNormal="70" zoomScaleSheetLayoutView="40" workbookViewId="0">
      <selection activeCell="O20" sqref="O20:O21"/>
    </sheetView>
  </sheetViews>
  <sheetFormatPr defaultRowHeight="15"/>
  <cols>
    <col min="1" max="1" width="1.85546875" customWidth="1"/>
    <col min="2" max="2" width="5.7109375" customWidth="1"/>
    <col min="3" max="3" width="9.7109375" customWidth="1"/>
    <col min="4" max="4" width="43.7109375" customWidth="1"/>
    <col min="5" max="5" width="10.28515625" customWidth="1"/>
    <col min="6" max="7" width="2.7109375" customWidth="1"/>
    <col min="8" max="9" width="5.7109375" customWidth="1"/>
    <col min="10" max="10" width="25.7109375" customWidth="1"/>
    <col min="11" max="12" width="2.7109375" customWidth="1"/>
    <col min="13" max="14" width="5.7109375" customWidth="1"/>
    <col min="15" max="15" width="25.7109375" customWidth="1"/>
    <col min="16" max="17" width="2.7109375" customWidth="1"/>
    <col min="18" max="19" width="5.7109375" customWidth="1"/>
    <col min="20" max="20" width="25.7109375" customWidth="1"/>
    <col min="21" max="22" width="2.7109375" customWidth="1"/>
    <col min="23" max="24" width="5.7109375" customWidth="1"/>
    <col min="25" max="25" width="25.7109375" customWidth="1"/>
    <col min="26" max="27" width="2.7109375" customWidth="1"/>
    <col min="28" max="29" width="5.7109375" customWidth="1"/>
    <col min="30" max="30" width="25.7109375" customWidth="1"/>
    <col min="31" max="31" width="2.7109375" customWidth="1"/>
  </cols>
  <sheetData>
    <row r="1" spans="2:31" ht="30" customHeight="1">
      <c r="B1" s="610" t="str">
        <f>В!A1</f>
        <v>ФЕДЕРАЦИЯ СПОРТИВНОЙ БОРЬБЫ РОССИИ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  <c r="AD1" s="610"/>
      <c r="AE1" s="610"/>
    </row>
    <row r="2" spans="2:31" ht="30" customHeight="1">
      <c r="B2" s="610" t="str">
        <f>В!A2</f>
        <v>ФЕДЕРАЦИЯ СПОРТИВНОЙ БОРЬБЫ КЕМЕРОВСКОЙ ОБЛАСТИ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  <c r="AD2" s="610"/>
      <c r="AE2" s="610"/>
    </row>
    <row r="3" spans="2:31" ht="11.25" customHeight="1"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</row>
    <row r="4" spans="2:31" ht="27" customHeight="1">
      <c r="B4" s="857" t="s">
        <v>31</v>
      </c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857"/>
      <c r="W4" s="857"/>
      <c r="X4" s="857"/>
      <c r="Y4" s="857"/>
      <c r="Z4" s="857"/>
      <c r="AA4" s="857"/>
      <c r="AB4" s="857"/>
      <c r="AC4" s="857"/>
      <c r="AD4" s="857"/>
      <c r="AE4" s="857"/>
    </row>
    <row r="5" spans="2:31" ht="10.5" customHeight="1"/>
    <row r="6" spans="2:31" ht="81" customHeight="1">
      <c r="B6" s="1056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C6" s="1056"/>
      <c r="D6" s="1056"/>
      <c r="E6" s="1056"/>
      <c r="F6" s="1056"/>
      <c r="G6" s="1056"/>
      <c r="H6" s="1056"/>
      <c r="I6" s="1056"/>
      <c r="J6" s="1056"/>
      <c r="K6" s="1056"/>
      <c r="L6" s="1056"/>
      <c r="M6" s="1056"/>
      <c r="N6" s="1056"/>
      <c r="O6" s="1056"/>
      <c r="P6" s="1056"/>
      <c r="Q6" s="1056"/>
      <c r="R6" s="1056"/>
      <c r="S6" s="1056"/>
      <c r="T6" s="1056"/>
      <c r="U6" s="1056"/>
      <c r="V6" s="1056"/>
      <c r="W6" s="1056"/>
      <c r="X6" s="1056"/>
      <c r="Y6" s="1056"/>
      <c r="Z6" s="1056"/>
      <c r="AA6" s="1056"/>
      <c r="AB6" s="1056"/>
      <c r="AC6" s="1056"/>
      <c r="AD6" s="1056"/>
      <c r="AE6" s="1056"/>
    </row>
    <row r="7" spans="2:31" ht="7.5" customHeight="1"/>
    <row r="8" spans="2:31" ht="27" customHeight="1">
      <c r="C8" s="253" t="str">
        <f>В!H8</f>
        <v>01-02 мая 2022г</v>
      </c>
      <c r="D8" s="1"/>
      <c r="E8" s="1"/>
      <c r="F8" s="1"/>
      <c r="G8" s="1"/>
      <c r="H8" s="1"/>
      <c r="K8" s="2"/>
      <c r="L8" s="2"/>
      <c r="M8" s="2"/>
      <c r="N8" s="2"/>
      <c r="O8" s="2"/>
      <c r="P8" s="2"/>
      <c r="Q8" s="2"/>
      <c r="R8" s="74"/>
      <c r="S8" s="74"/>
      <c r="T8" s="2"/>
      <c r="U8" s="94"/>
      <c r="V8" s="94"/>
      <c r="W8" s="94"/>
      <c r="X8" s="94"/>
      <c r="Y8" s="95"/>
      <c r="Z8" s="695">
        <f>В!B8</f>
        <v>50</v>
      </c>
      <c r="AA8" s="695"/>
      <c r="AB8" s="695"/>
      <c r="AC8" s="695"/>
    </row>
    <row r="9" spans="2:31" ht="27" customHeight="1">
      <c r="C9" s="182" t="str">
        <f>В!H9</f>
        <v>п.Трудармейский (Кемеровская область - Кузбасс)</v>
      </c>
      <c r="D9" s="81"/>
      <c r="K9" s="2"/>
      <c r="L9" s="2"/>
      <c r="M9" s="2"/>
      <c r="N9" s="2"/>
      <c r="O9" s="2"/>
      <c r="P9" s="2"/>
      <c r="Q9" s="2"/>
      <c r="R9" s="74"/>
      <c r="U9" s="94"/>
      <c r="V9" s="1192" t="s">
        <v>207</v>
      </c>
      <c r="W9" s="1192"/>
      <c r="X9" s="1192"/>
      <c r="Y9" s="1192"/>
      <c r="Z9" s="605"/>
      <c r="AA9" s="605"/>
      <c r="AB9" s="605"/>
      <c r="AC9" s="605"/>
      <c r="AD9" s="255" t="s">
        <v>3</v>
      </c>
    </row>
    <row r="10" spans="2:31" ht="12.75" customHeight="1"/>
    <row r="11" spans="2:31" ht="24" customHeight="1">
      <c r="B11" s="900" t="s">
        <v>221</v>
      </c>
      <c r="C11" s="900"/>
      <c r="D11" s="900"/>
      <c r="E11" s="900"/>
      <c r="F11" s="105"/>
      <c r="G11" s="105"/>
      <c r="H11" s="900" t="s">
        <v>224</v>
      </c>
      <c r="I11" s="900"/>
      <c r="J11" s="900"/>
      <c r="K11" s="105"/>
      <c r="L11" s="105"/>
      <c r="M11" s="900" t="s">
        <v>217</v>
      </c>
      <c r="N11" s="900"/>
      <c r="O11" s="900"/>
      <c r="P11" s="105"/>
      <c r="Q11" s="105"/>
      <c r="R11" s="900" t="s">
        <v>218</v>
      </c>
      <c r="S11" s="900"/>
      <c r="T11" s="900"/>
      <c r="U11" s="105"/>
      <c r="V11" s="105"/>
      <c r="W11" s="109" t="s">
        <v>208</v>
      </c>
      <c r="Y11" s="109"/>
      <c r="AB11" s="109" t="s">
        <v>220</v>
      </c>
    </row>
    <row r="12" spans="2:31" ht="8.25" customHeight="1" thickBot="1">
      <c r="M12" s="860"/>
      <c r="N12" s="860"/>
      <c r="O12" s="860"/>
    </row>
    <row r="13" spans="2:31" ht="24" customHeight="1">
      <c r="B13" s="59" t="s">
        <v>211</v>
      </c>
      <c r="C13" s="1010" t="s">
        <v>24</v>
      </c>
      <c r="D13" s="835" t="s">
        <v>229</v>
      </c>
      <c r="E13" s="33" t="s">
        <v>197</v>
      </c>
    </row>
    <row r="14" spans="2:31" ht="24" customHeight="1" thickBot="1">
      <c r="B14" s="78" t="s">
        <v>212</v>
      </c>
      <c r="C14" s="1011"/>
      <c r="D14" s="836"/>
      <c r="E14" s="245" t="s">
        <v>219</v>
      </c>
      <c r="H14" s="3"/>
      <c r="I14" s="3"/>
      <c r="J14" s="3"/>
      <c r="R14" s="860"/>
      <c r="S14" s="860"/>
      <c r="T14" s="860"/>
    </row>
    <row r="15" spans="2:31" ht="29.1" customHeight="1">
      <c r="B15" s="1254" t="s">
        <v>232</v>
      </c>
      <c r="C15" s="1047">
        <v>1</v>
      </c>
      <c r="D15" s="263" t="str">
        <f>В!D11</f>
        <v>ЦЫБЕНОВА Ханда</v>
      </c>
      <c r="E15" s="131" t="str">
        <f>В!G11</f>
        <v>МС</v>
      </c>
      <c r="H15" s="197"/>
      <c r="I15" s="1048">
        <v>1</v>
      </c>
      <c r="J15" s="1195" t="str">
        <f>D15</f>
        <v>ЦЫБЕНОВА Ханда</v>
      </c>
      <c r="M15" s="3"/>
      <c r="N15" s="3"/>
      <c r="O15" s="3"/>
      <c r="R15" s="860"/>
      <c r="S15" s="860"/>
      <c r="T15" s="860"/>
      <c r="V15" s="219"/>
      <c r="W15" s="219"/>
      <c r="X15" s="219"/>
      <c r="Y15" s="219"/>
      <c r="Z15" s="219"/>
      <c r="AA15" s="219"/>
      <c r="AB15" s="219"/>
      <c r="AC15" s="219"/>
      <c r="AD15" s="219"/>
    </row>
    <row r="16" spans="2:31" ht="29.1" customHeight="1" thickBot="1">
      <c r="B16" s="966"/>
      <c r="C16" s="1048"/>
      <c r="D16" s="270" t="str">
        <f>В!I11</f>
        <v>Иркутская область - Республика Бурятия</v>
      </c>
      <c r="E16" s="190" t="str">
        <f>В!H11</f>
        <v>26.07.2000</v>
      </c>
      <c r="H16" s="278"/>
      <c r="I16" s="1048"/>
      <c r="J16" s="1196"/>
      <c r="K16" s="25"/>
      <c r="L16" s="22"/>
      <c r="M16" s="201"/>
      <c r="N16" s="1119">
        <v>0</v>
      </c>
      <c r="O16" s="887" t="str">
        <f>IF(N16&gt;0,INDEX(В!$D$11:$D$120,N16+(N16-1),1)," ")</f>
        <v xml:space="preserve"> </v>
      </c>
      <c r="P16" s="105"/>
      <c r="Q16" s="105"/>
      <c r="R16" s="105"/>
      <c r="S16" s="105"/>
      <c r="T16" s="105"/>
      <c r="U16" s="105"/>
      <c r="V16" s="219"/>
      <c r="W16" s="219"/>
      <c r="X16" s="219"/>
      <c r="Y16" s="219"/>
      <c r="Z16" s="219"/>
      <c r="AA16" s="219"/>
      <c r="AB16" s="219"/>
      <c r="AC16" s="219"/>
      <c r="AD16" s="219"/>
    </row>
    <row r="17" spans="1:31" ht="29.1" customHeight="1" thickTop="1">
      <c r="B17" s="1000" t="s">
        <v>232</v>
      </c>
      <c r="C17" s="1047">
        <v>2</v>
      </c>
      <c r="D17" s="271" t="str">
        <f>В!D13</f>
        <v>БЕКТИНА Галина</v>
      </c>
      <c r="E17" s="115" t="str">
        <f>В!G13</f>
        <v>КМС</v>
      </c>
      <c r="H17" s="197"/>
      <c r="I17" s="1048">
        <v>2</v>
      </c>
      <c r="J17" s="1195" t="str">
        <f t="shared" ref="J17" si="0">D17</f>
        <v>БЕКТИНА Галина</v>
      </c>
      <c r="K17" s="22"/>
      <c r="M17" s="201"/>
      <c r="N17" s="1119"/>
      <c r="O17" s="887"/>
      <c r="P17" s="273"/>
      <c r="Q17" s="105"/>
      <c r="R17" s="250"/>
      <c r="S17" s="207"/>
      <c r="T17" s="118"/>
      <c r="U17" s="105"/>
      <c r="V17" s="219"/>
      <c r="W17" s="219"/>
      <c r="X17" s="219"/>
      <c r="Y17" s="219"/>
      <c r="Z17" s="219"/>
      <c r="AA17" s="219"/>
      <c r="AB17" s="219"/>
      <c r="AC17" s="219"/>
      <c r="AD17" s="219"/>
    </row>
    <row r="18" spans="1:31" ht="29.1" customHeight="1" thickBot="1">
      <c r="B18" s="966"/>
      <c r="C18" s="1048"/>
      <c r="D18" s="259" t="str">
        <f>В!I13</f>
        <v>Иркутская область</v>
      </c>
      <c r="E18" s="190" t="str">
        <f>В!H13</f>
        <v>07.12.1998</v>
      </c>
      <c r="H18" s="279"/>
      <c r="I18" s="1084"/>
      <c r="J18" s="1206"/>
      <c r="M18" s="139"/>
      <c r="N18" s="207"/>
      <c r="O18" s="211"/>
      <c r="P18" s="274"/>
      <c r="Q18" s="291"/>
      <c r="R18" s="201"/>
      <c r="S18" s="1119">
        <v>0</v>
      </c>
      <c r="T18" s="887" t="str">
        <f>IF(S18&gt;0,INDEX(В!$D$11:$D$120,S18+(S18-1),1)," ")</f>
        <v xml:space="preserve"> </v>
      </c>
      <c r="U18" s="105"/>
      <c r="V18" s="219"/>
      <c r="W18" s="219"/>
      <c r="X18" s="219"/>
      <c r="Y18" s="219"/>
      <c r="Z18" s="219"/>
      <c r="AA18" s="219"/>
      <c r="AB18" s="219"/>
      <c r="AC18" s="219"/>
      <c r="AD18" s="219"/>
    </row>
    <row r="19" spans="1:31" ht="29.1" customHeight="1" thickTop="1">
      <c r="A19" s="90"/>
      <c r="B19" s="1000" t="s">
        <v>232</v>
      </c>
      <c r="C19" s="1048">
        <v>3</v>
      </c>
      <c r="D19" s="271" t="str">
        <f>В!D15</f>
        <v>ФЕДОРОВА Анжелика</v>
      </c>
      <c r="E19" s="115" t="str">
        <f>В!G15</f>
        <v>МС</v>
      </c>
      <c r="H19" s="196"/>
      <c r="I19" s="1047">
        <v>3</v>
      </c>
      <c r="J19" s="1202" t="str">
        <f t="shared" ref="J19" si="1">D19</f>
        <v>ФЕДОРОВА Анжелика</v>
      </c>
      <c r="M19" s="139"/>
      <c r="N19" s="207"/>
      <c r="O19" s="211"/>
      <c r="P19" s="274"/>
      <c r="Q19" s="105"/>
      <c r="R19" s="201"/>
      <c r="S19" s="1119"/>
      <c r="T19" s="887"/>
      <c r="U19" s="273"/>
      <c r="V19" s="219"/>
      <c r="W19" s="219"/>
      <c r="X19" s="219"/>
      <c r="Y19" s="219"/>
      <c r="Z19" s="219"/>
      <c r="AA19" s="219"/>
      <c r="AB19" s="219"/>
      <c r="AC19" s="219"/>
      <c r="AD19" s="219"/>
    </row>
    <row r="20" spans="1:31" ht="29.1" customHeight="1" thickBot="1">
      <c r="A20" s="511"/>
      <c r="B20" s="966"/>
      <c r="C20" s="1048"/>
      <c r="D20" s="259" t="str">
        <f>В!I15</f>
        <v>Кемеровская область</v>
      </c>
      <c r="E20" s="190" t="str">
        <f>В!H15</f>
        <v>05.11.1997</v>
      </c>
      <c r="H20" s="278"/>
      <c r="I20" s="1048"/>
      <c r="J20" s="1196"/>
      <c r="K20" s="25"/>
      <c r="L20" s="22"/>
      <c r="M20" s="201"/>
      <c r="N20" s="1119">
        <v>0</v>
      </c>
      <c r="O20" s="887" t="str">
        <f>IF(N20&gt;0,INDEX(В!$D$11:$D$120,N20+(N20-1),1)," ")</f>
        <v xml:space="preserve"> </v>
      </c>
      <c r="P20" s="22"/>
      <c r="Q20" s="105"/>
      <c r="R20" s="139"/>
      <c r="S20" s="207"/>
      <c r="T20" s="211"/>
      <c r="U20" s="26"/>
      <c r="V20" s="219"/>
      <c r="W20" s="219"/>
      <c r="X20" s="219"/>
      <c r="Y20" s="219"/>
      <c r="Z20" s="219"/>
      <c r="AA20" s="219"/>
      <c r="AB20" s="219"/>
      <c r="AC20" s="219"/>
      <c r="AD20" s="219"/>
    </row>
    <row r="21" spans="1:31" ht="29.1" customHeight="1" thickTop="1">
      <c r="A21" s="452"/>
      <c r="B21" s="230"/>
      <c r="C21" s="1048">
        <v>4</v>
      </c>
      <c r="D21" s="271" t="str">
        <f>В!D17</f>
        <v>БЕКБАУЛОВА Лучана</v>
      </c>
      <c r="E21" s="115" t="str">
        <f>В!G17</f>
        <v>МС</v>
      </c>
      <c r="F21" s="219"/>
      <c r="G21" s="219"/>
      <c r="H21" s="219"/>
      <c r="I21" s="219"/>
      <c r="J21" s="219"/>
      <c r="K21" s="512"/>
      <c r="L21" s="219"/>
      <c r="M21" s="201"/>
      <c r="N21" s="1119"/>
      <c r="O21" s="887"/>
      <c r="Q21" s="105"/>
      <c r="R21" s="139"/>
      <c r="S21" s="207"/>
      <c r="T21" s="211"/>
      <c r="U21" s="26"/>
      <c r="V21" s="219"/>
      <c r="W21" s="219"/>
      <c r="X21" s="219"/>
      <c r="Y21" s="219"/>
      <c r="Z21" s="219"/>
      <c r="AA21" s="219"/>
      <c r="AB21" s="219"/>
      <c r="AC21" s="219"/>
      <c r="AD21" s="219"/>
    </row>
    <row r="22" spans="1:31" ht="29.1" customHeight="1">
      <c r="A22" s="452"/>
      <c r="B22" s="266"/>
      <c r="C22" s="1048"/>
      <c r="D22" s="272" t="str">
        <f>В!I17</f>
        <v>Кемеровская область</v>
      </c>
      <c r="E22" s="190" t="str">
        <f>В!H17</f>
        <v>10.07.2002</v>
      </c>
      <c r="F22" s="25"/>
      <c r="G22" s="22"/>
      <c r="H22" s="201"/>
      <c r="I22" s="1119">
        <v>0</v>
      </c>
      <c r="J22" s="887" t="str">
        <f>IF(I22&gt;0,INDEX(В!$D$11:$D$120,I22+(I22-1),1)," ")</f>
        <v xml:space="preserve"> </v>
      </c>
      <c r="K22" s="276"/>
      <c r="L22" s="219"/>
      <c r="M22" s="139"/>
      <c r="N22" s="207"/>
      <c r="O22" s="211"/>
      <c r="U22" s="26"/>
      <c r="V22" s="219"/>
      <c r="W22" s="219"/>
      <c r="X22" s="219"/>
      <c r="Y22" s="219"/>
      <c r="Z22" s="219"/>
      <c r="AA22" s="219"/>
      <c r="AB22" s="219"/>
      <c r="AC22" s="219"/>
      <c r="AD22" s="219"/>
    </row>
    <row r="23" spans="1:31" ht="29.1" customHeight="1">
      <c r="A23" s="452"/>
      <c r="B23" s="266"/>
      <c r="C23" s="1048">
        <v>5</v>
      </c>
      <c r="D23" s="271" t="str">
        <f>В!D19</f>
        <v>ТЮМЕРЕКОВА Мария</v>
      </c>
      <c r="E23" s="115" t="str">
        <f>В!G19</f>
        <v>МСМК</v>
      </c>
      <c r="F23" s="22"/>
      <c r="H23" s="201"/>
      <c r="I23" s="1119"/>
      <c r="J23" s="887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6"/>
      <c r="V23" s="291"/>
      <c r="W23" s="201"/>
      <c r="X23" s="1119">
        <v>0</v>
      </c>
      <c r="Y23" s="887" t="str">
        <f>IF(X23&gt;0,INDEX(В!$D$11:$D$120,X23+(X23-1),1)," ")</f>
        <v xml:space="preserve"> </v>
      </c>
      <c r="Z23" s="219"/>
      <c r="AA23" s="219"/>
      <c r="AB23" s="219"/>
      <c r="AC23" s="219"/>
      <c r="AD23" s="219"/>
    </row>
    <row r="24" spans="1:31" ht="29.1" customHeight="1" thickBot="1">
      <c r="A24" s="452"/>
      <c r="B24" s="510"/>
      <c r="C24" s="1084"/>
      <c r="D24" s="295" t="str">
        <f>В!I19</f>
        <v>Кемеровская область - Свердловская область</v>
      </c>
      <c r="E24" s="191" t="str">
        <f>В!H19</f>
        <v>12.08.2000</v>
      </c>
      <c r="L24" s="219"/>
      <c r="M24" s="219"/>
      <c r="N24" s="219"/>
      <c r="O24" s="219"/>
      <c r="P24" s="219"/>
      <c r="Q24" s="219"/>
      <c r="R24" s="219"/>
      <c r="S24" s="219"/>
      <c r="T24" s="219"/>
      <c r="U24" s="26"/>
      <c r="V24" s="105"/>
      <c r="W24" s="201"/>
      <c r="X24" s="1119"/>
      <c r="Y24" s="887"/>
      <c r="Z24" s="516"/>
      <c r="AA24" s="219"/>
      <c r="AB24" s="219"/>
      <c r="AC24" s="219"/>
      <c r="AD24" s="219"/>
    </row>
    <row r="25" spans="1:31" ht="29.1" customHeight="1" thickTop="1">
      <c r="B25" s="230"/>
      <c r="C25" s="1047">
        <v>6</v>
      </c>
      <c r="D25" s="263" t="str">
        <f>В!D21</f>
        <v>БОЙДОЕВА Даяна</v>
      </c>
      <c r="E25" s="131" t="str">
        <f>В!G21</f>
        <v>КМС</v>
      </c>
      <c r="L25" s="219"/>
      <c r="M25" s="219"/>
      <c r="N25" s="219"/>
      <c r="O25" s="219"/>
      <c r="P25" s="219"/>
      <c r="Q25" s="219"/>
      <c r="R25" s="219"/>
      <c r="S25" s="219"/>
      <c r="T25" s="219"/>
      <c r="U25" s="26"/>
      <c r="V25" s="105"/>
      <c r="W25" s="139"/>
      <c r="X25" s="207"/>
      <c r="Y25" s="211"/>
      <c r="Z25" s="512"/>
      <c r="AA25" s="219"/>
      <c r="AB25" s="219"/>
      <c r="AC25" s="219"/>
      <c r="AD25" s="219"/>
    </row>
    <row r="26" spans="1:31" ht="29.1" customHeight="1" thickBot="1">
      <c r="B26" s="510"/>
      <c r="C26" s="1048"/>
      <c r="D26" s="259" t="str">
        <f>В!I21</f>
        <v>Кемеровская область</v>
      </c>
      <c r="E26" s="190" t="str">
        <f>В!H21</f>
        <v>09.10.2002</v>
      </c>
      <c r="F26" s="25"/>
      <c r="G26" s="22"/>
      <c r="H26" s="201"/>
      <c r="I26" s="1119">
        <v>0</v>
      </c>
      <c r="J26" s="887" t="str">
        <f>IF(I26&gt;0,INDEX(В!$D$11:$D$120,I26+(I26-1),1)," ")</f>
        <v xml:space="preserve"> </v>
      </c>
      <c r="K26" s="21"/>
      <c r="P26" s="219"/>
      <c r="Q26" s="219"/>
      <c r="R26" s="219"/>
      <c r="S26" s="219"/>
      <c r="T26" s="219"/>
      <c r="U26" s="26"/>
      <c r="V26" s="219"/>
      <c r="W26" s="219"/>
      <c r="X26" s="219"/>
      <c r="Y26" s="219"/>
      <c r="Z26" s="512"/>
      <c r="AA26" s="219"/>
      <c r="AB26" s="219"/>
      <c r="AC26" s="219"/>
      <c r="AD26" s="219"/>
    </row>
    <row r="27" spans="1:31" ht="29.1" customHeight="1" thickTop="1">
      <c r="B27" s="266"/>
      <c r="C27" s="1048">
        <v>7</v>
      </c>
      <c r="D27" s="271" t="str">
        <f>В!D23</f>
        <v>РЯБКО Ирина</v>
      </c>
      <c r="E27" s="115" t="str">
        <f>В!G23</f>
        <v>КМС</v>
      </c>
      <c r="F27" s="22"/>
      <c r="H27" s="201"/>
      <c r="I27" s="1119"/>
      <c r="J27" s="887"/>
      <c r="L27" s="291"/>
      <c r="M27" s="201"/>
      <c r="N27" s="1119">
        <v>0</v>
      </c>
      <c r="O27" s="887" t="str">
        <f>IF(N27&gt;0,INDEX(В!$D$11:$D$120,N27+(N27-1),1)," ")</f>
        <v xml:space="preserve"> </v>
      </c>
      <c r="P27" s="219"/>
      <c r="Q27" s="219"/>
      <c r="R27" s="219"/>
      <c r="S27" s="219"/>
      <c r="T27" s="219"/>
      <c r="U27" s="26"/>
      <c r="V27" s="219"/>
      <c r="W27" s="219"/>
      <c r="X27" s="219"/>
      <c r="Y27" s="219"/>
      <c r="Z27" s="512"/>
      <c r="AA27" s="219"/>
      <c r="AB27" s="219"/>
      <c r="AC27" s="219"/>
      <c r="AD27" s="219"/>
    </row>
    <row r="28" spans="1:31" ht="29.1" customHeight="1" thickBot="1">
      <c r="B28" s="296"/>
      <c r="C28" s="1084"/>
      <c r="D28" s="295" t="str">
        <f>В!I23</f>
        <v>Красноярский край</v>
      </c>
      <c r="E28" s="191" t="str">
        <f>В!H23</f>
        <v>07.10.2003</v>
      </c>
      <c r="K28" s="512"/>
      <c r="L28" s="105"/>
      <c r="M28" s="201"/>
      <c r="N28" s="1119"/>
      <c r="O28" s="887"/>
      <c r="P28" s="273"/>
      <c r="R28" s="3"/>
      <c r="S28" s="3"/>
      <c r="T28" s="3"/>
      <c r="U28" s="26"/>
      <c r="V28" s="219"/>
      <c r="W28" s="219"/>
      <c r="X28" s="219"/>
      <c r="Z28" s="26"/>
      <c r="AC28" s="219"/>
      <c r="AD28" s="219"/>
    </row>
    <row r="29" spans="1:31" ht="29.1" customHeight="1" thickTop="1">
      <c r="A29" s="452"/>
      <c r="B29" s="230"/>
      <c r="C29" s="1047">
        <v>8</v>
      </c>
      <c r="D29" s="263" t="str">
        <f>В!D25</f>
        <v>ДАРЖАА Алдынай</v>
      </c>
      <c r="E29" s="131" t="str">
        <f>В!G25</f>
        <v>КМС</v>
      </c>
      <c r="F29" s="219"/>
      <c r="G29" s="219"/>
      <c r="H29" s="219"/>
      <c r="I29" s="219"/>
      <c r="J29" s="219"/>
      <c r="K29" s="512"/>
      <c r="L29" s="219"/>
      <c r="M29" s="219"/>
      <c r="N29" s="219"/>
      <c r="O29" s="219"/>
      <c r="P29" s="26"/>
      <c r="Q29" s="22"/>
      <c r="R29" s="201"/>
      <c r="S29" s="1119">
        <v>0</v>
      </c>
      <c r="T29" s="887" t="str">
        <f>IF(S29&gt;0,INDEX(В!$D$11:$D$120,S29+(S29-1),1)," ")</f>
        <v xml:space="preserve"> </v>
      </c>
      <c r="U29" s="34"/>
      <c r="V29" s="219"/>
      <c r="W29" s="219"/>
      <c r="X29" s="219"/>
      <c r="Z29" s="26"/>
      <c r="AC29" s="219"/>
      <c r="AD29" s="219"/>
    </row>
    <row r="30" spans="1:31" ht="29.1" customHeight="1">
      <c r="A30" s="452"/>
      <c r="B30" s="267"/>
      <c r="C30" s="1048"/>
      <c r="D30" s="259" t="str">
        <f>В!I25</f>
        <v>Республика Тыва</v>
      </c>
      <c r="E30" s="190" t="str">
        <f>В!H25</f>
        <v>24.03.2000</v>
      </c>
      <c r="F30" s="25"/>
      <c r="G30" s="22"/>
      <c r="H30" s="201"/>
      <c r="I30" s="1119">
        <v>0</v>
      </c>
      <c r="J30" s="887" t="str">
        <f>IF(I30&gt;0,INDEX(В!$D$11:$D$120,I30+(I30-1),1)," ")</f>
        <v xml:space="preserve"> </v>
      </c>
      <c r="K30" s="498"/>
      <c r="L30" s="219"/>
      <c r="M30" s="219"/>
      <c r="N30" s="219"/>
      <c r="O30" s="219"/>
      <c r="P30" s="26"/>
      <c r="R30" s="201"/>
      <c r="S30" s="1119"/>
      <c r="T30" s="887"/>
      <c r="U30" s="219"/>
      <c r="V30" s="219"/>
      <c r="W30" s="219"/>
      <c r="X30" s="219"/>
      <c r="Y30" s="219"/>
      <c r="Z30" s="512"/>
      <c r="AA30" s="219"/>
      <c r="AB30" s="219"/>
      <c r="AC30" s="219"/>
      <c r="AD30" s="219"/>
      <c r="AE30" s="21"/>
    </row>
    <row r="31" spans="1:31" ht="29.1" customHeight="1">
      <c r="A31" s="452"/>
      <c r="B31" s="230"/>
      <c r="C31" s="1048">
        <v>9</v>
      </c>
      <c r="D31" s="271" t="str">
        <f>В!D27</f>
        <v>САГАЛАКОВА Алена</v>
      </c>
      <c r="E31" s="115" t="str">
        <f>В!G27</f>
        <v>КМС</v>
      </c>
      <c r="F31" s="22"/>
      <c r="H31" s="201"/>
      <c r="I31" s="1119"/>
      <c r="J31" s="887"/>
      <c r="K31" s="219"/>
      <c r="L31" s="219"/>
      <c r="M31" s="219"/>
      <c r="N31" s="219"/>
      <c r="O31" s="219"/>
      <c r="P31" s="26"/>
      <c r="U31" s="219"/>
      <c r="V31" s="219"/>
      <c r="W31" s="219"/>
      <c r="X31" s="219"/>
      <c r="Y31" s="219"/>
      <c r="Z31" s="512"/>
      <c r="AA31" s="219"/>
      <c r="AB31" s="219"/>
      <c r="AC31" s="219"/>
      <c r="AD31" s="219"/>
      <c r="AE31" s="26"/>
    </row>
    <row r="32" spans="1:31" ht="29.1" customHeight="1" thickBot="1">
      <c r="A32" s="518"/>
      <c r="B32" s="296"/>
      <c r="C32" s="1084"/>
      <c r="D32" s="295" t="str">
        <f>В!I27</f>
        <v>Республика Хакасия</v>
      </c>
      <c r="E32" s="191" t="str">
        <f>В!H27</f>
        <v>24.04.2002</v>
      </c>
      <c r="F32" s="219"/>
      <c r="G32" s="219"/>
      <c r="H32" s="219"/>
      <c r="I32" s="219"/>
      <c r="J32" s="219"/>
      <c r="P32" s="26"/>
      <c r="Q32" s="219"/>
      <c r="R32" s="219"/>
      <c r="S32" s="219"/>
      <c r="T32" s="219"/>
      <c r="U32" s="219"/>
      <c r="V32" s="219"/>
      <c r="W32" s="219"/>
      <c r="X32" s="219"/>
      <c r="Y32" s="219"/>
      <c r="Z32" s="512"/>
      <c r="AA32" s="219"/>
      <c r="AB32" s="219"/>
      <c r="AC32" s="219"/>
      <c r="AD32" s="219"/>
      <c r="AE32" s="26"/>
    </row>
    <row r="33" spans="1:31" ht="29.1" customHeight="1" thickTop="1">
      <c r="B33" s="1000" t="s">
        <v>232</v>
      </c>
      <c r="C33" s="1047">
        <v>10</v>
      </c>
      <c r="D33" s="263" t="str">
        <f>В!D29</f>
        <v>БУДЕГЕЧИ Снежана</v>
      </c>
      <c r="E33" s="131" t="str">
        <f>В!G29</f>
        <v>КМС</v>
      </c>
      <c r="F33" s="509"/>
      <c r="G33" s="219"/>
      <c r="H33" s="197"/>
      <c r="I33" s="1048">
        <v>10</v>
      </c>
      <c r="J33" s="1195" t="str">
        <f t="shared" ref="J33" si="2">D33</f>
        <v>БУДЕГЕЧИ Снежана</v>
      </c>
      <c r="P33" s="26"/>
      <c r="Q33" s="219"/>
      <c r="R33" s="219"/>
      <c r="S33" s="219"/>
      <c r="T33" s="219"/>
      <c r="U33" s="219"/>
      <c r="V33" s="219"/>
      <c r="W33" s="219"/>
      <c r="X33" s="219"/>
      <c r="Y33" s="219"/>
      <c r="Z33" s="512"/>
      <c r="AA33" s="219"/>
      <c r="AB33" s="219"/>
      <c r="AC33" s="219"/>
      <c r="AD33" s="219"/>
      <c r="AE33" s="26"/>
    </row>
    <row r="34" spans="1:31" ht="29.1" customHeight="1" thickBot="1">
      <c r="B34" s="966"/>
      <c r="C34" s="1048"/>
      <c r="D34" s="259" t="str">
        <f>В!I29</f>
        <v>Республика Хакасия</v>
      </c>
      <c r="E34" s="190" t="str">
        <f>В!H29</f>
        <v>23.12.2004</v>
      </c>
      <c r="F34" s="509"/>
      <c r="G34" s="219"/>
      <c r="H34" s="278"/>
      <c r="I34" s="1048"/>
      <c r="J34" s="1196"/>
      <c r="K34" s="522"/>
      <c r="L34" s="22"/>
      <c r="M34" s="201"/>
      <c r="N34" s="1119">
        <v>0</v>
      </c>
      <c r="O34" s="887" t="str">
        <f>IF(N34&gt;0,INDEX(В!$D$11:$D$120,N34+(N34-1),1)," ")</f>
        <v xml:space="preserve"> </v>
      </c>
      <c r="P34" s="22"/>
      <c r="Q34" s="219"/>
      <c r="R34" s="219"/>
      <c r="S34" s="219"/>
      <c r="T34" s="219"/>
      <c r="U34" s="219"/>
      <c r="V34" s="219"/>
      <c r="W34" s="219"/>
      <c r="X34" s="219"/>
      <c r="Y34" s="219"/>
      <c r="Z34" s="512"/>
      <c r="AA34" s="498"/>
      <c r="AB34" s="201"/>
      <c r="AC34" s="1119">
        <v>0</v>
      </c>
      <c r="AD34" s="887" t="str">
        <f>IF(AC34&gt;0,INDEX(В!$D$11:$D$120,AC34+(AC34-1),1)," ")</f>
        <v xml:space="preserve"> </v>
      </c>
      <c r="AE34" s="26"/>
    </row>
    <row r="35" spans="1:31" ht="29.1" customHeight="1" thickTop="1">
      <c r="B35" s="1000" t="s">
        <v>232</v>
      </c>
      <c r="C35" s="1048">
        <v>11</v>
      </c>
      <c r="D35" s="271" t="str">
        <f>В!D31</f>
        <v>АБРАМОВА Нина</v>
      </c>
      <c r="E35" s="115" t="str">
        <f>В!G31</f>
        <v>КМС</v>
      </c>
      <c r="F35" s="509"/>
      <c r="G35" s="219"/>
      <c r="H35" s="197"/>
      <c r="I35" s="1048">
        <v>11</v>
      </c>
      <c r="J35" s="1195" t="str">
        <f t="shared" ref="J35" si="3">D35</f>
        <v>АБРАМОВА Нина</v>
      </c>
      <c r="K35" s="22"/>
      <c r="M35" s="201"/>
      <c r="N35" s="1119"/>
      <c r="O35" s="887"/>
      <c r="P35" s="219"/>
      <c r="Q35" s="219"/>
      <c r="R35" s="219"/>
      <c r="S35" s="219"/>
      <c r="T35" s="219"/>
      <c r="U35" s="219"/>
      <c r="V35" s="219"/>
      <c r="W35" s="219"/>
      <c r="X35" s="219"/>
      <c r="Y35" s="219"/>
      <c r="Z35" s="512"/>
      <c r="AA35" s="219"/>
      <c r="AB35" s="201"/>
      <c r="AC35" s="1119"/>
      <c r="AD35" s="887"/>
      <c r="AE35" s="25"/>
    </row>
    <row r="36" spans="1:31" ht="29.1" customHeight="1" thickBot="1">
      <c r="B36" s="966"/>
      <c r="C36" s="1048"/>
      <c r="D36" s="259" t="str">
        <f>В!I31</f>
        <v>Республика Хакасия</v>
      </c>
      <c r="E36" s="190" t="str">
        <f>В!H31</f>
        <v>13.06.2001</v>
      </c>
      <c r="F36" s="219"/>
      <c r="G36" s="219"/>
      <c r="H36" s="279"/>
      <c r="I36" s="1084"/>
      <c r="J36" s="1206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512"/>
      <c r="AA36" s="219"/>
      <c r="AB36" s="219"/>
      <c r="AC36" s="219"/>
      <c r="AD36" s="219"/>
      <c r="AE36" s="26"/>
    </row>
    <row r="37" spans="1:31" ht="29.1" customHeight="1" thickTop="1">
      <c r="B37" s="1000" t="s">
        <v>232</v>
      </c>
      <c r="C37" s="1048">
        <v>12</v>
      </c>
      <c r="D37" s="263" t="str">
        <f>В!D33</f>
        <v>ЧЕПСАРАКОВА Валерия</v>
      </c>
      <c r="E37" s="115" t="str">
        <f>В!G33</f>
        <v>МСМК</v>
      </c>
      <c r="F37" s="219"/>
      <c r="G37" s="219"/>
      <c r="H37" s="196"/>
      <c r="I37" s="1047">
        <v>12</v>
      </c>
      <c r="J37" s="1202" t="str">
        <f t="shared" ref="J37" si="4">D37</f>
        <v>ЧЕПСАРАКОВА Валерия</v>
      </c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512"/>
      <c r="AA37" s="219"/>
      <c r="AB37" s="219"/>
      <c r="AC37" s="219"/>
      <c r="AD37" s="219"/>
      <c r="AE37" s="26"/>
    </row>
    <row r="38" spans="1:31" ht="29.1" customHeight="1" thickBot="1">
      <c r="B38" s="966"/>
      <c r="C38" s="1048"/>
      <c r="D38" s="259" t="str">
        <f>В!I33</f>
        <v>Республика Хакасия</v>
      </c>
      <c r="E38" s="190" t="str">
        <f>В!H33</f>
        <v>31.01.1989</v>
      </c>
      <c r="F38" s="219"/>
      <c r="G38" s="219"/>
      <c r="H38" s="278"/>
      <c r="I38" s="1048"/>
      <c r="J38" s="1196"/>
      <c r="K38" s="522"/>
      <c r="L38" s="22"/>
      <c r="M38" s="201"/>
      <c r="N38" s="1119">
        <v>0</v>
      </c>
      <c r="O38" s="887" t="str">
        <f>IF(N38&gt;0,INDEX(В!$D$11:$D$120,N38+(N38-1),1)," ")</f>
        <v xml:space="preserve"> </v>
      </c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512"/>
      <c r="AA38" s="219"/>
      <c r="AB38" s="219"/>
      <c r="AC38" s="219"/>
      <c r="AD38" s="219"/>
      <c r="AE38" s="26"/>
    </row>
    <row r="39" spans="1:31" ht="29.1" customHeight="1" thickTop="1">
      <c r="B39" s="1000" t="s">
        <v>232</v>
      </c>
      <c r="C39" s="1048">
        <v>13</v>
      </c>
      <c r="D39" s="271" t="str">
        <f>В!D35</f>
        <v>ФИО13</v>
      </c>
      <c r="E39" s="115" t="str">
        <f>В!G35</f>
        <v>р13</v>
      </c>
      <c r="F39" s="219"/>
      <c r="G39" s="219"/>
      <c r="H39" s="197"/>
      <c r="I39" s="1048">
        <v>13</v>
      </c>
      <c r="J39" s="1195" t="str">
        <f t="shared" ref="J39" si="5">D39</f>
        <v>ФИО13</v>
      </c>
      <c r="K39" s="22"/>
      <c r="M39" s="201"/>
      <c r="N39" s="1119"/>
      <c r="O39" s="887"/>
      <c r="P39" s="273"/>
      <c r="R39" s="3"/>
      <c r="S39" s="3"/>
      <c r="T39" s="3"/>
      <c r="U39" s="219"/>
      <c r="V39" s="219"/>
      <c r="W39" s="219"/>
      <c r="X39" s="219"/>
      <c r="Y39" s="219"/>
      <c r="Z39" s="512"/>
      <c r="AA39" s="219"/>
      <c r="AB39" s="219"/>
      <c r="AC39" s="219"/>
      <c r="AD39" s="219"/>
      <c r="AE39" s="26"/>
    </row>
    <row r="40" spans="1:31" ht="29.1" customHeight="1" thickBot="1">
      <c r="A40" s="424"/>
      <c r="B40" s="966"/>
      <c r="C40" s="1084"/>
      <c r="D40" s="295" t="str">
        <f>В!I35</f>
        <v>город13</v>
      </c>
      <c r="E40" s="191" t="str">
        <f>В!H35</f>
        <v>дата13</v>
      </c>
      <c r="F40" s="219"/>
      <c r="G40" s="219"/>
      <c r="H40" s="279"/>
      <c r="I40" s="1084"/>
      <c r="J40" s="1206"/>
      <c r="K40" s="219"/>
      <c r="L40" s="219"/>
      <c r="M40" s="219"/>
      <c r="N40" s="219"/>
      <c r="O40" s="219"/>
      <c r="P40" s="26"/>
      <c r="Q40" s="22"/>
      <c r="R40" s="201"/>
      <c r="S40" s="1119">
        <v>0</v>
      </c>
      <c r="T40" s="887" t="str">
        <f>IF(S40&gt;0,INDEX(В!$D$11:$D$120,S40+(S40-1),1)," ")</f>
        <v xml:space="preserve"> </v>
      </c>
      <c r="U40" s="219"/>
      <c r="V40" s="219"/>
      <c r="W40" s="219"/>
      <c r="X40" s="219"/>
      <c r="Y40" s="219"/>
      <c r="Z40" s="512"/>
      <c r="AA40" s="219"/>
      <c r="AB40" s="219"/>
      <c r="AC40" s="219"/>
      <c r="AD40" s="219"/>
      <c r="AE40" s="26"/>
    </row>
    <row r="41" spans="1:31" ht="29.1" customHeight="1" thickTop="1">
      <c r="A41" s="452"/>
      <c r="B41" s="230"/>
      <c r="C41" s="1047">
        <v>14</v>
      </c>
      <c r="D41" s="263" t="str">
        <f>В!D37</f>
        <v>ФИО14</v>
      </c>
      <c r="E41" s="131" t="str">
        <f>В!G37</f>
        <v>р14</v>
      </c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6"/>
      <c r="R41" s="201"/>
      <c r="S41" s="1119"/>
      <c r="T41" s="887"/>
      <c r="U41" s="273"/>
      <c r="V41" s="219"/>
      <c r="W41" s="219"/>
      <c r="X41" s="219"/>
      <c r="Y41" s="219"/>
      <c r="Z41" s="512"/>
      <c r="AA41" s="219"/>
      <c r="AB41" s="219"/>
      <c r="AC41" s="219"/>
      <c r="AD41" s="219"/>
      <c r="AE41" s="26"/>
    </row>
    <row r="42" spans="1:31" ht="29.1" customHeight="1">
      <c r="A42" s="452"/>
      <c r="B42" s="267"/>
      <c r="C42" s="1051"/>
      <c r="D42" s="258" t="str">
        <f>В!I37</f>
        <v>город14</v>
      </c>
      <c r="E42" s="244" t="str">
        <f>В!H37</f>
        <v>дата14</v>
      </c>
      <c r="F42" s="25"/>
      <c r="G42" s="22"/>
      <c r="H42" s="201"/>
      <c r="I42" s="1119">
        <v>0</v>
      </c>
      <c r="J42" s="887" t="str">
        <f>IF(I42&gt;0,INDEX(В!$D$11:$D$120,I42+(I42-1),1)," ")</f>
        <v xml:space="preserve"> </v>
      </c>
      <c r="K42" s="219"/>
      <c r="M42" s="219"/>
      <c r="N42" s="219"/>
      <c r="O42" s="219"/>
      <c r="P42" s="26"/>
      <c r="U42" s="26"/>
      <c r="V42" s="219"/>
      <c r="W42" s="219"/>
      <c r="X42" s="219"/>
      <c r="Y42" s="219"/>
      <c r="Z42" s="512"/>
      <c r="AA42" s="219"/>
      <c r="AB42" s="219"/>
      <c r="AC42" s="219"/>
      <c r="AD42" s="219"/>
      <c r="AE42" s="26"/>
    </row>
    <row r="43" spans="1:31" ht="29.1" customHeight="1">
      <c r="A43" s="452"/>
      <c r="B43" s="266"/>
      <c r="C43" s="1051">
        <v>15</v>
      </c>
      <c r="D43" s="271" t="str">
        <f>В!D39</f>
        <v>ФИО15</v>
      </c>
      <c r="E43" s="115" t="str">
        <f>В!G39</f>
        <v>р15</v>
      </c>
      <c r="F43" s="22"/>
      <c r="H43" s="201"/>
      <c r="I43" s="1119"/>
      <c r="J43" s="887"/>
      <c r="K43" s="522"/>
      <c r="L43" s="219"/>
      <c r="M43" s="219"/>
      <c r="N43" s="219"/>
      <c r="O43" s="219"/>
      <c r="P43" s="514"/>
      <c r="Q43" s="207"/>
      <c r="R43" s="219"/>
      <c r="S43" s="219"/>
      <c r="T43" s="219"/>
      <c r="U43" s="26"/>
      <c r="V43" s="219"/>
      <c r="W43" s="219"/>
      <c r="X43" s="219"/>
      <c r="Y43" s="219"/>
      <c r="Z43" s="512"/>
      <c r="AA43" s="219"/>
      <c r="AB43" s="219"/>
      <c r="AC43" s="219"/>
      <c r="AD43" s="219"/>
      <c r="AE43" s="26"/>
    </row>
    <row r="44" spans="1:31" ht="29.1" customHeight="1" thickBot="1">
      <c r="A44" s="452"/>
      <c r="B44" s="296"/>
      <c r="C44" s="1052"/>
      <c r="D44" s="295" t="str">
        <f>В!I39</f>
        <v>город15</v>
      </c>
      <c r="E44" s="191" t="str">
        <f>В!H39</f>
        <v>дата15</v>
      </c>
      <c r="F44" s="509"/>
      <c r="G44" s="219"/>
      <c r="H44" s="219"/>
      <c r="I44" s="219"/>
      <c r="J44" s="219"/>
      <c r="K44" s="512"/>
      <c r="L44" s="34"/>
      <c r="M44" s="201"/>
      <c r="N44" s="1119">
        <v>0</v>
      </c>
      <c r="O44" s="887" t="str">
        <f>IF(N44&gt;0,INDEX(В!$D$11:$D$120,N44+(N44-1),1)," ")</f>
        <v xml:space="preserve"> </v>
      </c>
      <c r="P44" s="524"/>
      <c r="Q44" s="207"/>
      <c r="R44" s="219"/>
      <c r="S44" s="219"/>
      <c r="T44" s="219"/>
      <c r="U44" s="26"/>
      <c r="V44" s="219"/>
      <c r="W44" s="219"/>
      <c r="X44" s="219"/>
      <c r="Y44" s="219"/>
      <c r="Z44" s="512"/>
      <c r="AA44" s="219"/>
      <c r="AB44" s="219"/>
      <c r="AC44" s="219"/>
      <c r="AD44" s="219"/>
      <c r="AE44" s="26"/>
    </row>
    <row r="45" spans="1:31" ht="29.1" customHeight="1" thickTop="1">
      <c r="B45" s="196"/>
      <c r="C45" s="1047">
        <v>16</v>
      </c>
      <c r="D45" s="263" t="str">
        <f>В!D41</f>
        <v>ФИО16</v>
      </c>
      <c r="E45" s="131" t="str">
        <f>В!G41</f>
        <v>р16</v>
      </c>
      <c r="F45" s="509"/>
      <c r="G45" s="219"/>
      <c r="H45" s="219"/>
      <c r="I45" s="219"/>
      <c r="J45" s="219"/>
      <c r="K45" s="512"/>
      <c r="L45" s="35"/>
      <c r="M45" s="201"/>
      <c r="N45" s="1119"/>
      <c r="O45" s="887"/>
      <c r="P45" s="207"/>
      <c r="Q45" s="207"/>
      <c r="R45" s="219"/>
      <c r="S45" s="219"/>
      <c r="T45" s="219"/>
      <c r="U45" s="26"/>
      <c r="V45" s="291"/>
      <c r="W45" s="201"/>
      <c r="X45" s="1119">
        <v>0</v>
      </c>
      <c r="Y45" s="887" t="str">
        <f>IF(X45&gt;0,INDEX(В!$D$11:$D$120,X45+(X45-1),1)," ")</f>
        <v xml:space="preserve"> </v>
      </c>
      <c r="Z45" s="517"/>
      <c r="AA45" s="219"/>
      <c r="AB45" s="219"/>
      <c r="AC45" s="219"/>
      <c r="AD45" s="219"/>
      <c r="AE45" s="26"/>
    </row>
    <row r="46" spans="1:31" ht="29.1" customHeight="1">
      <c r="B46" s="184"/>
      <c r="C46" s="1048"/>
      <c r="D46" s="259" t="str">
        <f>В!I41</f>
        <v>город16</v>
      </c>
      <c r="E46" s="190" t="str">
        <f>В!H41</f>
        <v>дата16</v>
      </c>
      <c r="F46" s="25"/>
      <c r="G46" s="22"/>
      <c r="H46" s="201"/>
      <c r="I46" s="1119">
        <v>0</v>
      </c>
      <c r="J46" s="887" t="str">
        <f>IF(I46&gt;0,INDEX(В!$D$11:$D$120,I46+(I46-1),1)," ")</f>
        <v xml:space="preserve"> </v>
      </c>
      <c r="K46" s="517"/>
      <c r="L46" s="219"/>
      <c r="M46" s="207"/>
      <c r="N46" s="207"/>
      <c r="O46" s="207"/>
      <c r="P46" s="207"/>
      <c r="Q46" s="207"/>
      <c r="R46" s="219"/>
      <c r="S46" s="219"/>
      <c r="T46" s="219"/>
      <c r="U46" s="26"/>
      <c r="V46" s="105"/>
      <c r="W46" s="201"/>
      <c r="X46" s="1119"/>
      <c r="Y46" s="887"/>
      <c r="Z46" s="219"/>
      <c r="AA46" s="219"/>
      <c r="AB46" s="219"/>
      <c r="AC46" s="219"/>
    </row>
    <row r="47" spans="1:31" ht="29.1" customHeight="1">
      <c r="B47" s="197"/>
      <c r="C47" s="1048">
        <v>17</v>
      </c>
      <c r="D47" s="271" t="str">
        <f>В!D43</f>
        <v>ФИО17</v>
      </c>
      <c r="E47" s="115" t="str">
        <f>В!G43</f>
        <v>р17</v>
      </c>
      <c r="F47" s="22"/>
      <c r="H47" s="201"/>
      <c r="I47" s="1119"/>
      <c r="J47" s="887"/>
      <c r="P47" s="219"/>
      <c r="Q47" s="219"/>
      <c r="R47" s="219"/>
      <c r="S47" s="219"/>
      <c r="T47" s="219"/>
      <c r="U47" s="26"/>
      <c r="V47" s="105"/>
      <c r="W47" s="139"/>
      <c r="X47" s="207"/>
      <c r="Y47" s="211"/>
      <c r="Z47" s="219"/>
      <c r="AA47" s="219"/>
      <c r="AB47" s="219"/>
      <c r="AC47" s="219"/>
    </row>
    <row r="48" spans="1:31" ht="29.1" customHeight="1" thickBot="1">
      <c r="B48" s="198"/>
      <c r="C48" s="1084"/>
      <c r="D48" s="295" t="str">
        <f>В!I43</f>
        <v>город17</v>
      </c>
      <c r="E48" s="191" t="str">
        <f>В!H43</f>
        <v>дата17</v>
      </c>
      <c r="F48" s="219"/>
      <c r="G48" s="219"/>
      <c r="H48" s="219"/>
      <c r="I48" s="219"/>
      <c r="J48" s="219"/>
      <c r="P48" s="219"/>
      <c r="Q48" s="219"/>
      <c r="R48" s="219"/>
      <c r="S48" s="219"/>
      <c r="T48" s="219"/>
      <c r="U48" s="26"/>
      <c r="V48" s="219"/>
      <c r="W48" s="219"/>
      <c r="X48" s="219"/>
      <c r="Y48" s="219"/>
      <c r="Z48" s="219"/>
      <c r="AA48" s="219"/>
      <c r="AB48" s="219"/>
      <c r="AC48" s="219"/>
      <c r="AD48" s="219"/>
      <c r="AE48" s="26"/>
    </row>
    <row r="49" spans="1:31" ht="29.1" customHeight="1" thickTop="1">
      <c r="A49" s="452"/>
      <c r="B49" s="196"/>
      <c r="C49" s="1047">
        <v>18</v>
      </c>
      <c r="D49" s="263" t="str">
        <f>В!D45</f>
        <v>ФИО18</v>
      </c>
      <c r="E49" s="131" t="str">
        <f>В!G45</f>
        <v>р18</v>
      </c>
      <c r="F49" s="506"/>
      <c r="G49" s="207"/>
      <c r="H49" s="207"/>
      <c r="I49" s="207"/>
      <c r="J49" s="207"/>
      <c r="S49" s="219"/>
      <c r="T49" s="219"/>
      <c r="U49" s="26"/>
      <c r="V49" s="219"/>
      <c r="W49" s="219"/>
      <c r="X49" s="219"/>
      <c r="Y49" s="219"/>
      <c r="Z49" s="219"/>
      <c r="AA49" s="219"/>
      <c r="AB49" s="219"/>
      <c r="AC49" s="219"/>
      <c r="AD49" s="219"/>
      <c r="AE49" s="26"/>
    </row>
    <row r="50" spans="1:31" ht="29.1" customHeight="1">
      <c r="A50" s="452"/>
      <c r="B50" s="184"/>
      <c r="C50" s="1048"/>
      <c r="D50" s="259" t="str">
        <f>В!I45</f>
        <v>город18</v>
      </c>
      <c r="E50" s="190" t="str">
        <f>В!H45</f>
        <v>дата18</v>
      </c>
      <c r="F50" s="25"/>
      <c r="G50" s="22"/>
      <c r="H50" s="201"/>
      <c r="I50" s="1119">
        <v>0</v>
      </c>
      <c r="J50" s="887" t="str">
        <f>IF(I50&gt;0,INDEX(В!$D$11:$D$120,I50+(I50-1),1)," ")</f>
        <v xml:space="preserve"> </v>
      </c>
      <c r="K50" s="219"/>
      <c r="Q50" s="219"/>
      <c r="R50" s="219"/>
      <c r="S50" s="219"/>
      <c r="T50" s="219"/>
      <c r="U50" s="26"/>
      <c r="V50" s="219"/>
      <c r="W50" s="219"/>
      <c r="X50" s="219"/>
      <c r="Z50" s="219"/>
      <c r="AA50" s="219"/>
      <c r="AB50" s="219"/>
      <c r="AC50" s="219"/>
      <c r="AD50" s="219"/>
      <c r="AE50" s="26"/>
    </row>
    <row r="51" spans="1:31" ht="29.1" customHeight="1">
      <c r="A51" s="452"/>
      <c r="B51" s="197"/>
      <c r="C51" s="1048">
        <v>19</v>
      </c>
      <c r="D51" s="271" t="str">
        <f>В!D47</f>
        <v>ФИО19</v>
      </c>
      <c r="E51" s="115" t="str">
        <f>В!G47</f>
        <v>р19</v>
      </c>
      <c r="F51" s="22"/>
      <c r="H51" s="201"/>
      <c r="I51" s="1119"/>
      <c r="J51" s="887"/>
      <c r="K51" s="35"/>
      <c r="R51" s="3"/>
      <c r="S51" s="3"/>
      <c r="T51" s="3"/>
      <c r="U51" s="26"/>
      <c r="V51" s="219"/>
      <c r="Z51" s="219"/>
      <c r="AA51" s="219"/>
      <c r="AB51" s="219"/>
      <c r="AC51" s="219"/>
      <c r="AD51" s="219"/>
      <c r="AE51" s="26"/>
    </row>
    <row r="52" spans="1:31" ht="29.1" customHeight="1" thickBot="1">
      <c r="A52" s="452"/>
      <c r="B52" s="198"/>
      <c r="C52" s="1084"/>
      <c r="D52" s="295" t="str">
        <f>В!I47</f>
        <v>город19</v>
      </c>
      <c r="E52" s="191" t="str">
        <f>В!H47</f>
        <v>дата19</v>
      </c>
      <c r="F52" s="506"/>
      <c r="G52" s="207"/>
      <c r="H52" s="207"/>
      <c r="I52" s="207"/>
      <c r="J52" s="207"/>
      <c r="K52" s="26"/>
      <c r="M52" s="201"/>
      <c r="N52" s="1119">
        <v>0</v>
      </c>
      <c r="O52" s="887" t="str">
        <f>IF(N52&gt;0,INDEX(В!$D$11:$D$120,N52+(N52-1),1)," ")</f>
        <v xml:space="preserve"> </v>
      </c>
      <c r="P52" s="21"/>
      <c r="U52" s="26"/>
      <c r="V52" s="219"/>
      <c r="Z52" s="219"/>
      <c r="AA52" s="219"/>
      <c r="AB52" s="219"/>
      <c r="AC52" s="219"/>
      <c r="AD52" s="219"/>
      <c r="AE52" s="26"/>
    </row>
    <row r="53" spans="1:31" ht="29.1" customHeight="1" thickTop="1">
      <c r="B53" s="196"/>
      <c r="C53" s="1047">
        <v>20</v>
      </c>
      <c r="D53" s="263" t="str">
        <f>В!D49</f>
        <v>ФИО20</v>
      </c>
      <c r="E53" s="131" t="str">
        <f>В!G49</f>
        <v>р20</v>
      </c>
      <c r="K53" s="26"/>
      <c r="L53" s="523"/>
      <c r="M53" s="201"/>
      <c r="N53" s="1119"/>
      <c r="O53" s="887"/>
      <c r="P53" s="26"/>
      <c r="U53" s="26"/>
      <c r="V53" s="219"/>
      <c r="W53" s="219"/>
      <c r="X53" s="219"/>
      <c r="Y53" s="219"/>
      <c r="Z53" s="219"/>
      <c r="AE53" s="887" t="e">
        <f>IF(J54&gt;0,INDEX(В!$D$11:$D$120,J54+(J54-1),1)," ")</f>
        <v>#VALUE!</v>
      </c>
    </row>
    <row r="54" spans="1:31" ht="29.1" customHeight="1">
      <c r="B54" s="184"/>
      <c r="C54" s="1048"/>
      <c r="D54" s="259" t="str">
        <f>В!I49</f>
        <v>город20</v>
      </c>
      <c r="E54" s="190" t="str">
        <f>В!H49</f>
        <v>дата20</v>
      </c>
      <c r="F54" s="25"/>
      <c r="G54" s="22"/>
      <c r="H54" s="201"/>
      <c r="I54" s="1119">
        <v>0</v>
      </c>
      <c r="J54" s="887" t="str">
        <f>IF(I54&gt;0,INDEX(В!$D$11:$D$120,I54+(I54-1),1)," ")</f>
        <v xml:space="preserve"> </v>
      </c>
      <c r="K54" s="22"/>
      <c r="L54" s="219"/>
      <c r="M54" s="219"/>
      <c r="N54" s="219"/>
      <c r="O54" s="219"/>
      <c r="P54" s="26"/>
      <c r="U54" s="512"/>
      <c r="V54" s="219"/>
      <c r="W54" s="219"/>
      <c r="X54" s="219"/>
      <c r="Y54" s="219"/>
      <c r="Z54" s="219"/>
      <c r="AE54" s="887"/>
    </row>
    <row r="55" spans="1:31" ht="29.1" customHeight="1">
      <c r="B55" s="197"/>
      <c r="C55" s="1048">
        <v>21</v>
      </c>
      <c r="D55" s="271" t="str">
        <f>В!D51</f>
        <v>ФИО21</v>
      </c>
      <c r="E55" s="115" t="str">
        <f>В!G51</f>
        <v>р21</v>
      </c>
      <c r="F55" s="22"/>
      <c r="H55" s="519"/>
      <c r="I55" s="965"/>
      <c r="J55" s="1204"/>
      <c r="K55" s="47"/>
      <c r="P55" s="26"/>
      <c r="Q55" s="22"/>
      <c r="R55" s="201"/>
      <c r="S55" s="1119">
        <v>0</v>
      </c>
      <c r="T55" s="887" t="str">
        <f>IF(S55&gt;0,INDEX(В!$D$11:$D$120,S55+(S55-1),1)," ")</f>
        <v xml:space="preserve"> </v>
      </c>
      <c r="U55" s="34"/>
      <c r="V55" s="219"/>
      <c r="W55" s="219"/>
      <c r="X55" s="219"/>
      <c r="Y55" s="219"/>
      <c r="Z55" s="219"/>
      <c r="AA55" s="219"/>
      <c r="AB55" s="219"/>
      <c r="AC55" s="219"/>
      <c r="AD55" s="219"/>
      <c r="AE55" s="26"/>
    </row>
    <row r="56" spans="1:31" ht="29.1" customHeight="1" thickBot="1">
      <c r="B56" s="198"/>
      <c r="C56" s="1084"/>
      <c r="D56" s="295" t="str">
        <f>В!I51</f>
        <v>город21</v>
      </c>
      <c r="E56" s="191" t="str">
        <f>В!H51</f>
        <v>дата21</v>
      </c>
      <c r="F56" s="506"/>
      <c r="G56" s="207"/>
      <c r="H56" s="521"/>
      <c r="I56" s="521"/>
      <c r="J56" s="520"/>
      <c r="P56" s="26"/>
      <c r="R56" s="201"/>
      <c r="S56" s="1119"/>
      <c r="T56" s="887"/>
      <c r="U56" s="219"/>
      <c r="X56" s="219"/>
      <c r="Y56" s="219"/>
      <c r="Z56" s="219"/>
      <c r="AA56" s="219"/>
      <c r="AB56" s="219"/>
      <c r="AC56" s="219"/>
      <c r="AD56" s="219"/>
      <c r="AE56" s="26"/>
    </row>
    <row r="57" spans="1:31" ht="29.1" customHeight="1" thickTop="1">
      <c r="B57" s="1000" t="s">
        <v>232</v>
      </c>
      <c r="C57" s="1047">
        <v>22</v>
      </c>
      <c r="D57" s="263" t="str">
        <f>В!D53</f>
        <v>ФИО22</v>
      </c>
      <c r="E57" s="131" t="str">
        <f>В!G53</f>
        <v>р22</v>
      </c>
      <c r="F57" s="506"/>
      <c r="G57" s="207"/>
      <c r="H57" s="280"/>
      <c r="I57" s="758">
        <v>22</v>
      </c>
      <c r="J57" s="887" t="str">
        <f>IF(I57&gt;0,INDEX(В!$D$11:$D$120,I57+(I57-1),1)," ")</f>
        <v>ФИО22</v>
      </c>
      <c r="P57" s="26"/>
      <c r="Q57" s="219"/>
      <c r="R57" s="219"/>
      <c r="X57" s="219"/>
      <c r="Y57" s="219"/>
      <c r="Z57" s="219"/>
      <c r="AA57" s="219"/>
      <c r="AB57" s="219"/>
      <c r="AC57" s="219"/>
      <c r="AD57" s="219" t="s">
        <v>341</v>
      </c>
      <c r="AE57" s="26"/>
    </row>
    <row r="58" spans="1:31" ht="29.1" customHeight="1" thickBot="1">
      <c r="B58" s="966"/>
      <c r="C58" s="1048"/>
      <c r="D58" s="259" t="str">
        <f>В!I53</f>
        <v>город22</v>
      </c>
      <c r="E58" s="190" t="str">
        <f>В!H53</f>
        <v>дата22</v>
      </c>
      <c r="F58" s="221"/>
      <c r="G58" s="221"/>
      <c r="H58" s="201"/>
      <c r="I58" s="1261"/>
      <c r="J58" s="887"/>
      <c r="K58" s="35"/>
      <c r="L58" s="34"/>
      <c r="M58" s="201"/>
      <c r="N58" s="1119"/>
      <c r="O58" s="887" t="str">
        <f>IF(N58&gt;0,INDEX(В!$D$11:$D$120,N58+(N58-1),1)," ")</f>
        <v xml:space="preserve"> </v>
      </c>
      <c r="P58" s="22"/>
      <c r="AC58" s="1119"/>
      <c r="AD58" s="887" t="str">
        <f>IF(AC58&gt;0,INDEX(В!$D$11:$D$120,AC58+(AC58-1),1)," ")</f>
        <v xml:space="preserve"> </v>
      </c>
      <c r="AE58" s="322"/>
    </row>
    <row r="59" spans="1:31" ht="29.1" customHeight="1" thickTop="1">
      <c r="B59" s="1000" t="s">
        <v>232</v>
      </c>
      <c r="C59" s="1048">
        <v>23</v>
      </c>
      <c r="D59" s="263" t="str">
        <f>В!D55</f>
        <v>ФИО23</v>
      </c>
      <c r="E59" s="131" t="str">
        <f>В!G55</f>
        <v>р23</v>
      </c>
      <c r="F59" s="506"/>
      <c r="G59" s="207"/>
      <c r="H59" s="201"/>
      <c r="I59" s="1119">
        <v>23</v>
      </c>
      <c r="J59" s="887" t="str">
        <f>IF(I59&gt;0,INDEX(В!$D$11:$D$120,I59+(I59-1),1)," ")</f>
        <v>ФИО23</v>
      </c>
      <c r="K59" s="517"/>
      <c r="M59" s="201"/>
      <c r="N59" s="1119"/>
      <c r="O59" s="887"/>
      <c r="P59" s="219"/>
      <c r="Q59" s="219"/>
      <c r="R59" s="219"/>
      <c r="S59" s="219"/>
      <c r="T59" s="219"/>
      <c r="U59" s="219"/>
      <c r="V59" s="219"/>
      <c r="W59" s="219"/>
      <c r="X59" s="219"/>
      <c r="Y59" s="219"/>
      <c r="Z59" s="219"/>
      <c r="AA59" s="219"/>
      <c r="AB59" s="219"/>
      <c r="AC59" s="1119"/>
      <c r="AD59" s="887"/>
      <c r="AE59" s="327"/>
    </row>
    <row r="60" spans="1:31" ht="29.1" customHeight="1" thickBot="1">
      <c r="B60" s="966"/>
      <c r="C60" s="1048"/>
      <c r="D60" s="259" t="str">
        <f>В!I55</f>
        <v>город23</v>
      </c>
      <c r="E60" s="190" t="str">
        <f>В!H55</f>
        <v>дата23</v>
      </c>
      <c r="F60" s="506"/>
      <c r="G60" s="207"/>
      <c r="H60" s="513"/>
      <c r="I60" s="1207"/>
      <c r="J60" s="1259"/>
      <c r="K60" s="221"/>
      <c r="L60" s="221"/>
      <c r="M60" s="221"/>
      <c r="N60" s="221"/>
      <c r="O60" s="221"/>
      <c r="P60" s="221"/>
      <c r="Q60" s="221"/>
      <c r="R60" s="221"/>
      <c r="S60" s="221"/>
      <c r="T60" s="221"/>
      <c r="U60" s="221"/>
      <c r="V60" s="221"/>
      <c r="W60" s="221"/>
      <c r="X60" s="221"/>
      <c r="Y60" s="221"/>
      <c r="Z60" s="221"/>
      <c r="AA60" s="221"/>
      <c r="AB60" s="219"/>
      <c r="AC60" s="219"/>
      <c r="AD60" s="219"/>
      <c r="AE60" s="26"/>
    </row>
    <row r="61" spans="1:31" ht="29.1" customHeight="1" thickTop="1">
      <c r="B61" s="1000" t="s">
        <v>232</v>
      </c>
      <c r="C61" s="1048">
        <v>24</v>
      </c>
      <c r="D61" s="263" t="str">
        <f>В!D57</f>
        <v>ФИО24</v>
      </c>
      <c r="E61" s="131" t="str">
        <f>В!G57</f>
        <v>р24</v>
      </c>
      <c r="F61" s="506"/>
      <c r="G61" s="207"/>
      <c r="H61" s="280"/>
      <c r="I61" s="1001">
        <v>24</v>
      </c>
      <c r="J61" s="1205" t="str">
        <f>IF(I61&gt;0,INDEX(В!$D$11:$D$120,I61+(I61-1),1)," ")</f>
        <v>ФИО24</v>
      </c>
      <c r="R61" s="3"/>
      <c r="S61" s="3"/>
      <c r="T61" s="3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6"/>
    </row>
    <row r="62" spans="1:31" ht="28.9" customHeight="1" thickBot="1">
      <c r="B62" s="966"/>
      <c r="C62" s="1084"/>
      <c r="D62" s="295" t="str">
        <f>В!I57</f>
        <v>город24</v>
      </c>
      <c r="E62" s="191" t="str">
        <f>В!H57</f>
        <v>дата24</v>
      </c>
      <c r="F62" s="506"/>
      <c r="G62" s="207"/>
      <c r="H62" s="201"/>
      <c r="I62" s="1119"/>
      <c r="J62" s="887"/>
      <c r="K62" s="25"/>
      <c r="L62" s="22"/>
      <c r="M62" s="201"/>
      <c r="N62" s="1119">
        <v>0</v>
      </c>
      <c r="O62" s="887" t="str">
        <f>IF(N62&gt;0,INDEX(В!$D$11:$D$120,N62+(N62-1),1)," ")</f>
        <v xml:space="preserve"> </v>
      </c>
      <c r="V62" s="219"/>
      <c r="W62" s="219"/>
      <c r="X62" s="219"/>
      <c r="Y62" s="219"/>
      <c r="Z62" s="219"/>
      <c r="AA62" s="219"/>
      <c r="AB62" s="219"/>
      <c r="AC62" s="219"/>
      <c r="AD62" s="219"/>
      <c r="AE62" s="26"/>
    </row>
    <row r="63" spans="1:31" ht="29.1" customHeight="1" thickTop="1" thickBot="1">
      <c r="A63" s="452"/>
      <c r="B63" s="196"/>
      <c r="C63" s="1047">
        <v>25</v>
      </c>
      <c r="D63" s="263" t="str">
        <f>В!D59</f>
        <v>ФИО25</v>
      </c>
      <c r="E63" s="131" t="str">
        <f>В!G59</f>
        <v>р25</v>
      </c>
      <c r="F63" s="506"/>
      <c r="G63" s="207"/>
      <c r="H63" s="526"/>
      <c r="I63" s="526"/>
      <c r="J63" s="526"/>
      <c r="K63" s="26"/>
      <c r="M63" s="201"/>
      <c r="N63" s="1119"/>
      <c r="O63" s="887"/>
      <c r="P63" s="273"/>
      <c r="V63" s="219"/>
      <c r="W63" s="219"/>
      <c r="X63" s="219"/>
      <c r="Y63" s="219"/>
      <c r="Z63" s="219"/>
      <c r="AA63" s="219"/>
      <c r="AB63" s="219"/>
      <c r="AC63" s="219"/>
      <c r="AD63" s="219"/>
      <c r="AE63" s="26"/>
    </row>
    <row r="64" spans="1:31" ht="29.1" customHeight="1" thickTop="1">
      <c r="A64" s="452"/>
      <c r="B64" s="184"/>
      <c r="C64" s="1048"/>
      <c r="D64" s="259" t="str">
        <f>В!I59</f>
        <v>город25</v>
      </c>
      <c r="E64" s="190" t="str">
        <f>В!H59</f>
        <v>дата25</v>
      </c>
      <c r="F64" s="25"/>
      <c r="G64" s="22"/>
      <c r="H64" s="280"/>
      <c r="I64" s="1001">
        <v>0</v>
      </c>
      <c r="J64" s="1205" t="str">
        <f>IF(I64&gt;0,INDEX(В!$D$11:$D$120,I64+(I64-1),1)," ")</f>
        <v xml:space="preserve"> </v>
      </c>
      <c r="K64" s="22"/>
      <c r="P64" s="26"/>
      <c r="Q64" s="22"/>
      <c r="R64" s="201"/>
      <c r="S64" s="1119">
        <v>0</v>
      </c>
      <c r="T64" s="887" t="str">
        <f>IF(S64&gt;0,INDEX(В!$D$11:$D$120,S64+(S64-1),1)," ")</f>
        <v xml:space="preserve"> </v>
      </c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6"/>
    </row>
    <row r="65" spans="1:31" ht="29.1" customHeight="1">
      <c r="A65" s="452"/>
      <c r="B65" s="197"/>
      <c r="C65" s="1048">
        <v>26</v>
      </c>
      <c r="D65" s="271" t="str">
        <f>В!D61</f>
        <v>ФИО26</v>
      </c>
      <c r="E65" s="115" t="str">
        <f>В!G61</f>
        <v>р26</v>
      </c>
      <c r="F65" s="22"/>
      <c r="H65" s="201"/>
      <c r="I65" s="1119"/>
      <c r="J65" s="887"/>
      <c r="P65" s="26"/>
      <c r="R65" s="201"/>
      <c r="S65" s="1119"/>
      <c r="T65" s="887"/>
      <c r="U65" s="273"/>
      <c r="V65" s="219"/>
      <c r="W65" s="219"/>
      <c r="X65" s="219"/>
      <c r="Y65" s="219"/>
      <c r="Z65" s="219"/>
      <c r="AA65" s="219"/>
      <c r="AB65" s="219"/>
      <c r="AC65" s="219"/>
      <c r="AD65" s="219"/>
      <c r="AE65" s="26"/>
    </row>
    <row r="66" spans="1:31" ht="29.1" customHeight="1" thickBot="1">
      <c r="A66" s="452"/>
      <c r="B66" s="198"/>
      <c r="C66" s="1084"/>
      <c r="D66" s="295" t="str">
        <f>В!I61</f>
        <v>город26</v>
      </c>
      <c r="E66" s="191" t="str">
        <f>В!H61</f>
        <v>дата26</v>
      </c>
      <c r="F66" s="506"/>
      <c r="G66" s="207"/>
      <c r="H66" s="207"/>
      <c r="I66" s="207"/>
      <c r="J66" s="207"/>
      <c r="P66" s="26"/>
      <c r="Q66" s="219"/>
      <c r="R66" s="219"/>
      <c r="S66" s="219"/>
      <c r="U66" s="26"/>
      <c r="V66" s="219"/>
      <c r="W66" s="219"/>
      <c r="X66" s="219"/>
      <c r="Y66" s="219"/>
      <c r="Z66" s="219"/>
      <c r="AA66" s="219"/>
      <c r="AB66" s="219"/>
      <c r="AC66" s="219"/>
      <c r="AD66" s="219"/>
      <c r="AE66" s="26"/>
    </row>
    <row r="67" spans="1:31" ht="29.1" customHeight="1" thickTop="1" thickBot="1">
      <c r="B67" s="196"/>
      <c r="C67" s="1047">
        <v>27</v>
      </c>
      <c r="D67" s="263" t="str">
        <f>В!D63</f>
        <v>ФИО27</v>
      </c>
      <c r="E67" s="131" t="str">
        <f>В!G63</f>
        <v>р27</v>
      </c>
      <c r="F67" s="506"/>
      <c r="G67" s="207"/>
      <c r="H67" s="525"/>
      <c r="I67" s="525"/>
      <c r="J67" s="525"/>
      <c r="P67" s="26"/>
      <c r="Q67" s="219"/>
      <c r="R67" s="219"/>
      <c r="S67" s="219"/>
      <c r="U67" s="26"/>
      <c r="V67" s="291"/>
      <c r="W67" s="201"/>
      <c r="X67" s="1119">
        <v>0</v>
      </c>
      <c r="Y67" s="887" t="str">
        <f>IF(X67&gt;0,INDEX(В!$D$11:$D$120,X67+(X67-1),1)," ")</f>
        <v xml:space="preserve"> </v>
      </c>
      <c r="Z67" s="219"/>
      <c r="AA67" s="219"/>
      <c r="AB67" s="219"/>
      <c r="AC67" s="219"/>
      <c r="AD67" s="219"/>
      <c r="AE67" s="26"/>
    </row>
    <row r="68" spans="1:31" ht="29.1" customHeight="1" thickTop="1">
      <c r="B68" s="184"/>
      <c r="C68" s="1048"/>
      <c r="D68" s="259" t="str">
        <f>В!I63</f>
        <v>город27</v>
      </c>
      <c r="E68" s="190" t="str">
        <f>В!H63</f>
        <v>дата27</v>
      </c>
      <c r="F68" s="25"/>
      <c r="G68" s="22"/>
      <c r="H68" s="280"/>
      <c r="I68" s="1001">
        <v>0</v>
      </c>
      <c r="J68" s="1205" t="str">
        <f>IF(I68&gt;0,INDEX(В!$D$11:$D$120,I68+(I68-1),1)," ")</f>
        <v xml:space="preserve"> </v>
      </c>
      <c r="P68" s="512"/>
      <c r="Q68" s="219"/>
      <c r="R68" s="219"/>
      <c r="S68" s="219"/>
      <c r="T68" s="219"/>
      <c r="U68" s="26"/>
      <c r="V68" s="105"/>
      <c r="W68" s="201"/>
      <c r="X68" s="1119"/>
      <c r="Y68" s="887"/>
      <c r="Z68" s="273"/>
      <c r="AA68" s="219"/>
      <c r="AB68" s="219"/>
      <c r="AC68" s="219"/>
      <c r="AD68" s="219"/>
      <c r="AE68" s="26"/>
    </row>
    <row r="69" spans="1:31" ht="29.1" customHeight="1">
      <c r="B69" s="197"/>
      <c r="C69" s="1048">
        <v>28</v>
      </c>
      <c r="D69" s="271" t="str">
        <f>В!D65</f>
        <v>ФИО28</v>
      </c>
      <c r="E69" s="115" t="str">
        <f>В!G65</f>
        <v>р28</v>
      </c>
      <c r="F69" s="22"/>
      <c r="H69" s="201"/>
      <c r="I69" s="1119"/>
      <c r="J69" s="887"/>
      <c r="K69" s="25"/>
      <c r="P69" s="26"/>
      <c r="Q69" s="219"/>
      <c r="R69" s="219"/>
      <c r="S69" s="219"/>
      <c r="T69" s="219"/>
      <c r="U69" s="26"/>
      <c r="V69" s="105"/>
      <c r="W69" s="139"/>
      <c r="X69" s="207"/>
      <c r="Y69" s="211"/>
      <c r="Z69" s="26"/>
      <c r="AA69" s="219"/>
      <c r="AB69" s="219"/>
      <c r="AC69" s="219"/>
      <c r="AD69" s="219"/>
      <c r="AE69" s="26"/>
    </row>
    <row r="70" spans="1:31" ht="29.1" customHeight="1" thickBot="1">
      <c r="B70" s="198"/>
      <c r="C70" s="1084"/>
      <c r="D70" s="295" t="str">
        <f>В!I65</f>
        <v>город28</v>
      </c>
      <c r="E70" s="191" t="str">
        <f>В!H65</f>
        <v>дата28</v>
      </c>
      <c r="F70" s="506"/>
      <c r="G70" s="207"/>
      <c r="H70" s="207"/>
      <c r="I70" s="207"/>
      <c r="J70" s="207"/>
      <c r="K70" s="512"/>
      <c r="L70" s="22"/>
      <c r="M70" s="201"/>
      <c r="N70" s="1119">
        <v>0</v>
      </c>
      <c r="O70" s="887" t="str">
        <f>IF(N70&gt;0,INDEX(В!$D$11:$D$120,N70+(N70-1),1)," ")</f>
        <v xml:space="preserve"> </v>
      </c>
      <c r="P70" s="22"/>
      <c r="Q70" s="219"/>
      <c r="R70" s="219"/>
      <c r="S70" s="219"/>
      <c r="T70" s="219"/>
      <c r="U70" s="26"/>
      <c r="V70" s="219"/>
      <c r="W70" s="219"/>
      <c r="X70" s="219"/>
      <c r="Y70" s="219"/>
      <c r="Z70" s="26"/>
      <c r="AA70" s="219"/>
      <c r="AB70" s="219"/>
      <c r="AC70" s="219"/>
      <c r="AD70" s="219"/>
      <c r="AE70" s="26"/>
    </row>
    <row r="71" spans="1:31" ht="29.1" customHeight="1" thickTop="1">
      <c r="A71" s="452"/>
      <c r="B71" s="196"/>
      <c r="C71" s="1047">
        <v>29</v>
      </c>
      <c r="D71" s="263" t="str">
        <f>В!D67</f>
        <v>ФИО29</v>
      </c>
      <c r="E71" s="131" t="str">
        <f>В!G67</f>
        <v>р29</v>
      </c>
      <c r="F71" s="506"/>
      <c r="G71" s="207"/>
      <c r="H71" s="207"/>
      <c r="I71" s="207"/>
      <c r="J71" s="207"/>
      <c r="K71" s="26"/>
      <c r="M71" s="201"/>
      <c r="N71" s="1119"/>
      <c r="O71" s="887"/>
      <c r="R71" s="3"/>
      <c r="S71" s="3"/>
      <c r="T71" s="3"/>
      <c r="U71" s="26"/>
      <c r="V71" s="219"/>
      <c r="W71" s="219"/>
      <c r="X71" s="219"/>
      <c r="Y71" s="219"/>
      <c r="Z71" s="26"/>
      <c r="AA71" s="219"/>
      <c r="AB71" s="219"/>
      <c r="AC71" s="219"/>
      <c r="AD71" s="219"/>
      <c r="AE71" s="26"/>
    </row>
    <row r="72" spans="1:31" ht="29.1" customHeight="1">
      <c r="A72" s="452"/>
      <c r="B72" s="184"/>
      <c r="C72" s="1048"/>
      <c r="D72" s="259" t="str">
        <f>В!I67</f>
        <v>город29</v>
      </c>
      <c r="E72" s="190" t="str">
        <f>В!H67</f>
        <v>дата29</v>
      </c>
      <c r="F72" s="25"/>
      <c r="G72" s="22"/>
      <c r="H72" s="201"/>
      <c r="I72" s="1119">
        <v>0</v>
      </c>
      <c r="J72" s="887" t="str">
        <f>IF(I72&gt;0,INDEX(В!$D$11:$D$120,I72+(I72-1),1)," ")</f>
        <v xml:space="preserve"> </v>
      </c>
      <c r="K72" s="22"/>
      <c r="U72" s="26"/>
      <c r="V72" s="219"/>
      <c r="W72" s="219"/>
      <c r="X72" s="219"/>
      <c r="Z72" s="26"/>
      <c r="AA72" s="291"/>
      <c r="AB72" s="201"/>
      <c r="AC72" s="1119">
        <v>0</v>
      </c>
      <c r="AD72" s="887" t="str">
        <f>IF(AC72&gt;0,INDEX(В!$D$11:$D$120,AC72+(AC72-1),1)," ")</f>
        <v xml:space="preserve"> </v>
      </c>
      <c r="AE72" s="34"/>
    </row>
    <row r="73" spans="1:31" ht="29.1" customHeight="1" thickBot="1">
      <c r="A73" s="452"/>
      <c r="B73" s="197"/>
      <c r="C73" s="1048">
        <v>30</v>
      </c>
      <c r="D73" s="271" t="str">
        <f>В!D69</f>
        <v>ФИО30</v>
      </c>
      <c r="E73" s="115" t="str">
        <f>В!G69</f>
        <v>р30</v>
      </c>
      <c r="F73" s="22"/>
      <c r="H73" s="513"/>
      <c r="I73" s="1207"/>
      <c r="J73" s="1259"/>
      <c r="P73" s="219"/>
      <c r="U73" s="26"/>
      <c r="V73" s="219"/>
      <c r="W73" s="219"/>
      <c r="X73" s="219"/>
      <c r="Z73" s="26"/>
      <c r="AA73" s="105"/>
      <c r="AB73" s="201"/>
      <c r="AC73" s="1119"/>
      <c r="AD73" s="887"/>
    </row>
    <row r="74" spans="1:31" ht="29.1" customHeight="1" thickTop="1" thickBot="1">
      <c r="A74" s="452"/>
      <c r="B74" s="198"/>
      <c r="C74" s="1084"/>
      <c r="D74" s="295" t="str">
        <f>В!I69</f>
        <v>город30</v>
      </c>
      <c r="E74" s="191" t="str">
        <f>В!H69</f>
        <v>дата30</v>
      </c>
      <c r="F74" s="506"/>
      <c r="G74" s="207"/>
      <c r="H74" s="207"/>
      <c r="I74" s="207"/>
      <c r="J74" s="207"/>
      <c r="P74" s="219"/>
      <c r="U74" s="26"/>
      <c r="V74" s="219"/>
      <c r="W74" s="219"/>
      <c r="X74" s="219"/>
      <c r="Y74" s="219"/>
      <c r="Z74" s="26"/>
      <c r="AA74" s="219"/>
      <c r="AB74" s="219"/>
      <c r="AC74" s="219"/>
      <c r="AD74" s="219"/>
    </row>
    <row r="75" spans="1:31" ht="29.1" customHeight="1" thickTop="1" thickBot="1">
      <c r="B75" s="196"/>
      <c r="C75" s="1047">
        <v>31</v>
      </c>
      <c r="D75" s="263" t="str">
        <f>В!D71</f>
        <v>ФИО31</v>
      </c>
      <c r="E75" s="131" t="str">
        <f>В!G71</f>
        <v>р31</v>
      </c>
      <c r="F75" s="506"/>
      <c r="G75" s="207"/>
      <c r="H75" s="424"/>
      <c r="I75" s="424"/>
      <c r="J75" s="424"/>
      <c r="Q75" s="219"/>
      <c r="R75" s="219"/>
      <c r="S75" s="219"/>
      <c r="T75" s="219"/>
      <c r="U75" s="512"/>
      <c r="V75" s="219"/>
      <c r="W75" s="219"/>
      <c r="X75" s="219"/>
      <c r="Y75" s="219"/>
      <c r="Z75" s="26"/>
      <c r="AA75" s="219"/>
      <c r="AB75" s="219"/>
      <c r="AC75" s="219"/>
      <c r="AD75" s="219"/>
    </row>
    <row r="76" spans="1:31" ht="29.1" customHeight="1" thickTop="1">
      <c r="B76" s="184"/>
      <c r="C76" s="1048"/>
      <c r="D76" s="259" t="str">
        <f>В!I71</f>
        <v>город31</v>
      </c>
      <c r="E76" s="190" t="str">
        <f>В!H71</f>
        <v>дата31</v>
      </c>
      <c r="F76" s="25"/>
      <c r="G76" s="22"/>
      <c r="H76" s="280"/>
      <c r="I76" s="1001">
        <v>0</v>
      </c>
      <c r="J76" s="1205" t="str">
        <f>IF(I76&gt;0,INDEX(В!$D$11:$D$120,I76+(I76-1),1)," ")</f>
        <v xml:space="preserve"> </v>
      </c>
      <c r="Q76" s="219"/>
      <c r="R76" s="219"/>
      <c r="S76" s="219"/>
      <c r="T76" s="219"/>
      <c r="U76" s="512"/>
      <c r="V76" s="219"/>
      <c r="W76" s="219"/>
      <c r="X76" s="219"/>
      <c r="Y76" s="219"/>
      <c r="Z76" s="26"/>
      <c r="AA76" s="219"/>
      <c r="AB76" s="219"/>
      <c r="AC76" s="219"/>
      <c r="AD76" s="219"/>
    </row>
    <row r="77" spans="1:31" ht="29.1" customHeight="1">
      <c r="B77" s="197"/>
      <c r="C77" s="1048">
        <v>32</v>
      </c>
      <c r="D77" s="271" t="str">
        <f>В!D73</f>
        <v>ФИО32</v>
      </c>
      <c r="E77" s="115" t="str">
        <f>В!G73</f>
        <v>р32</v>
      </c>
      <c r="F77" s="22"/>
      <c r="H77" s="201"/>
      <c r="I77" s="1119"/>
      <c r="J77" s="887"/>
      <c r="K77" s="273"/>
      <c r="L77" s="219"/>
      <c r="M77" s="219"/>
      <c r="N77" s="219"/>
      <c r="O77" s="219"/>
      <c r="Q77" s="219"/>
      <c r="R77" s="219"/>
      <c r="S77" s="219"/>
      <c r="T77" s="219"/>
      <c r="U77" s="512"/>
      <c r="V77" s="219"/>
      <c r="W77" s="219"/>
      <c r="X77" s="219"/>
      <c r="Y77" s="219"/>
      <c r="Z77" s="26"/>
      <c r="AA77" s="219"/>
      <c r="AB77" s="219"/>
      <c r="AC77" s="219"/>
      <c r="AD77" s="219"/>
    </row>
    <row r="78" spans="1:31" ht="29.1" customHeight="1" thickBot="1">
      <c r="B78" s="198"/>
      <c r="C78" s="1084"/>
      <c r="D78" s="295" t="str">
        <f>В!I73</f>
        <v>город32</v>
      </c>
      <c r="E78" s="191" t="str">
        <f>В!H73</f>
        <v>дата32</v>
      </c>
      <c r="F78" s="506"/>
      <c r="G78" s="207"/>
      <c r="H78" s="207"/>
      <c r="I78" s="207"/>
      <c r="J78" s="207"/>
      <c r="K78" s="512"/>
      <c r="L78" s="22"/>
      <c r="M78" s="201"/>
      <c r="N78" s="1119">
        <v>0</v>
      </c>
      <c r="O78" s="887" t="str">
        <f>IF(N78&gt;0,INDEX(В!$D$11:$D$120,N78+(N78-1),1)," ")</f>
        <v xml:space="preserve"> </v>
      </c>
      <c r="Q78" s="219"/>
      <c r="R78" s="219"/>
      <c r="S78" s="219"/>
      <c r="T78" s="219"/>
      <c r="U78" s="512"/>
      <c r="V78" s="219"/>
      <c r="W78" s="219"/>
      <c r="X78" s="219"/>
      <c r="Y78" s="219"/>
      <c r="Z78" s="26"/>
      <c r="AA78" s="219"/>
      <c r="AB78" s="219"/>
      <c r="AC78" s="219"/>
      <c r="AD78" s="219"/>
    </row>
    <row r="79" spans="1:31" ht="29.1" customHeight="1" thickTop="1">
      <c r="B79" s="1000" t="s">
        <v>232</v>
      </c>
      <c r="C79" s="1047">
        <v>33</v>
      </c>
      <c r="D79" s="263" t="str">
        <f>В!D75</f>
        <v>ФИО33</v>
      </c>
      <c r="E79" s="131" t="str">
        <f>В!G75</f>
        <v>р33</v>
      </c>
      <c r="F79" s="506"/>
      <c r="G79" s="207"/>
      <c r="H79" s="201"/>
      <c r="I79" s="1119">
        <v>33</v>
      </c>
      <c r="J79" s="887" t="str">
        <f>IF(I79&gt;0,INDEX(В!$D$11:$D$120,I79+(I79-1),1)," ")</f>
        <v>ФИО33</v>
      </c>
      <c r="K79" s="517"/>
      <c r="M79" s="201"/>
      <c r="N79" s="1119"/>
      <c r="O79" s="887"/>
      <c r="P79" s="273"/>
      <c r="Q79" s="219"/>
      <c r="R79" s="219"/>
      <c r="S79" s="219"/>
      <c r="T79" s="219"/>
      <c r="U79" s="512"/>
      <c r="V79" s="219"/>
      <c r="W79" s="219"/>
      <c r="X79" s="219"/>
      <c r="Y79" s="219"/>
      <c r="Z79" s="26"/>
      <c r="AA79" s="219"/>
      <c r="AB79" s="219"/>
      <c r="AC79" s="219"/>
      <c r="AD79" s="219"/>
    </row>
    <row r="80" spans="1:31" ht="29.1" customHeight="1" thickBot="1">
      <c r="B80" s="966"/>
      <c r="C80" s="1048"/>
      <c r="D80" s="259" t="str">
        <f>В!I75</f>
        <v>город33</v>
      </c>
      <c r="E80" s="190" t="str">
        <f>В!H75</f>
        <v>дата33</v>
      </c>
      <c r="F80" s="506"/>
      <c r="G80" s="207"/>
      <c r="H80" s="513"/>
      <c r="I80" s="1207"/>
      <c r="J80" s="1259"/>
      <c r="L80" s="219"/>
      <c r="M80" s="219"/>
      <c r="N80" s="219"/>
      <c r="O80" s="219"/>
      <c r="P80" s="26"/>
      <c r="Q80" s="22"/>
      <c r="R80" s="201"/>
      <c r="S80" s="1119">
        <v>0</v>
      </c>
      <c r="T80" s="887" t="str">
        <f>IF(S80&gt;0,INDEX(В!$D$11:$D$120,S80+(S80-1),1)," ")</f>
        <v xml:space="preserve"> </v>
      </c>
      <c r="U80" s="34"/>
      <c r="X80" s="219"/>
      <c r="Y80" s="219"/>
      <c r="Z80" s="26"/>
      <c r="AA80" s="219"/>
      <c r="AB80" s="219"/>
      <c r="AC80" s="219"/>
      <c r="AD80" s="219"/>
    </row>
    <row r="81" spans="1:30" ht="29.1" customHeight="1" thickTop="1">
      <c r="B81" s="1000" t="s">
        <v>232</v>
      </c>
      <c r="C81" s="1048">
        <v>34</v>
      </c>
      <c r="D81" s="263" t="str">
        <f>В!D77</f>
        <v>ФИО34</v>
      </c>
      <c r="E81" s="131" t="str">
        <f>В!G77</f>
        <v>р34</v>
      </c>
      <c r="F81" s="506"/>
      <c r="G81" s="207"/>
      <c r="H81" s="280"/>
      <c r="I81" s="1001">
        <v>34</v>
      </c>
      <c r="J81" s="1205" t="str">
        <f>IF(I81&gt;0,INDEX(В!$D$11:$D$120,I81+(I81-1),1)," ")</f>
        <v>ФИО34</v>
      </c>
      <c r="K81" s="21"/>
      <c r="P81" s="26"/>
      <c r="R81" s="201"/>
      <c r="S81" s="1119"/>
      <c r="T81" s="887"/>
      <c r="U81" s="219"/>
      <c r="X81" s="219"/>
      <c r="Y81" s="219"/>
      <c r="Z81" s="26"/>
      <c r="AA81" s="219"/>
      <c r="AB81" s="219"/>
      <c r="AC81" s="219"/>
      <c r="AD81" s="219"/>
    </row>
    <row r="82" spans="1:30" ht="29.1" customHeight="1" thickBot="1">
      <c r="B82" s="966"/>
      <c r="C82" s="1048"/>
      <c r="D82" s="259" t="str">
        <f>В!I77</f>
        <v>город34</v>
      </c>
      <c r="E82" s="190" t="str">
        <f>В!H77</f>
        <v>дата34</v>
      </c>
      <c r="F82" s="506"/>
      <c r="G82" s="207"/>
      <c r="H82" s="201"/>
      <c r="I82" s="1119"/>
      <c r="J82" s="887"/>
      <c r="K82" s="35"/>
      <c r="L82" s="22"/>
      <c r="M82" s="201"/>
      <c r="N82" s="1119">
        <v>0</v>
      </c>
      <c r="O82" s="887" t="str">
        <f>IF(N82&gt;0,INDEX(В!$D$11:$D$120,N82+(N82-1),1)," ")</f>
        <v xml:space="preserve"> </v>
      </c>
      <c r="P82" s="22"/>
      <c r="Q82" s="219"/>
      <c r="R82" s="219"/>
      <c r="S82" s="219"/>
      <c r="T82" s="219"/>
      <c r="U82" s="219"/>
      <c r="V82" s="219"/>
      <c r="W82" s="219"/>
      <c r="X82" s="219"/>
      <c r="Y82" s="219"/>
      <c r="Z82" s="26"/>
      <c r="AA82" s="219"/>
      <c r="AB82" s="219"/>
      <c r="AC82" s="219"/>
      <c r="AD82" s="219"/>
    </row>
    <row r="83" spans="1:30" ht="29.1" customHeight="1" thickTop="1">
      <c r="B83" s="1000" t="s">
        <v>232</v>
      </c>
      <c r="C83" s="1048">
        <v>35</v>
      </c>
      <c r="D83" s="263" t="str">
        <f>В!D79</f>
        <v>ФИО35</v>
      </c>
      <c r="E83" s="131" t="str">
        <f>В!G79</f>
        <v>р35</v>
      </c>
      <c r="F83" s="506"/>
      <c r="G83" s="207"/>
      <c r="H83" s="201"/>
      <c r="I83" s="1119">
        <v>35</v>
      </c>
      <c r="J83" s="887" t="str">
        <f>IF(I83&gt;0,INDEX(В!$D$11:$D$120,I83+(I83-1),1)," ")</f>
        <v>ФИО35</v>
      </c>
      <c r="K83" s="517"/>
      <c r="M83" s="201"/>
      <c r="N83" s="1119"/>
      <c r="O83" s="887"/>
      <c r="R83" s="3"/>
      <c r="S83" s="3"/>
      <c r="T83" s="3"/>
      <c r="U83" s="219"/>
      <c r="V83" s="219"/>
      <c r="W83" s="219"/>
      <c r="X83" s="219"/>
      <c r="Y83" s="219"/>
      <c r="Z83" s="26"/>
      <c r="AA83" s="219"/>
      <c r="AB83" s="219"/>
      <c r="AC83" s="219"/>
      <c r="AD83" s="219"/>
    </row>
    <row r="84" spans="1:30" ht="29.1" customHeight="1" thickBot="1">
      <c r="B84" s="966"/>
      <c r="C84" s="1048"/>
      <c r="D84" s="259" t="str">
        <f>В!I79</f>
        <v>город35</v>
      </c>
      <c r="E84" s="190" t="str">
        <f>В!H79</f>
        <v>дата35</v>
      </c>
      <c r="F84" s="506"/>
      <c r="G84" s="207"/>
      <c r="H84" s="513"/>
      <c r="I84" s="1207"/>
      <c r="J84" s="1259"/>
      <c r="V84" s="219"/>
      <c r="W84" s="219"/>
      <c r="X84" s="219"/>
      <c r="Y84" s="219"/>
      <c r="Z84" s="26"/>
      <c r="AA84" s="219"/>
      <c r="AB84" s="219"/>
      <c r="AC84" s="219"/>
      <c r="AD84" s="219"/>
    </row>
    <row r="85" spans="1:30" ht="29.1" customHeight="1" thickTop="1">
      <c r="A85" s="452"/>
      <c r="B85" s="197"/>
      <c r="C85" s="1048">
        <v>36</v>
      </c>
      <c r="D85" s="263" t="str">
        <f>В!D81</f>
        <v>ФИО36</v>
      </c>
      <c r="E85" s="131" t="str">
        <f>В!G81</f>
        <v>р36</v>
      </c>
      <c r="F85" s="506"/>
      <c r="G85" s="207"/>
      <c r="H85" s="280"/>
      <c r="I85" s="1001">
        <v>36</v>
      </c>
      <c r="J85" s="1205" t="str">
        <f>IF(I85&gt;0,INDEX(В!$D$11:$D$120,I85+(I85-1),1)," ")</f>
        <v>ФИО36</v>
      </c>
      <c r="V85" s="219"/>
      <c r="W85" s="219"/>
      <c r="X85" s="219"/>
      <c r="Y85" s="219"/>
      <c r="Z85" s="26"/>
      <c r="AA85" s="219"/>
      <c r="AB85" s="219"/>
      <c r="AC85" s="219"/>
      <c r="AD85" s="219"/>
    </row>
    <row r="86" spans="1:30" ht="29.1" customHeight="1">
      <c r="A86" s="452"/>
      <c r="B86" s="184"/>
      <c r="C86" s="1048"/>
      <c r="D86" s="259" t="str">
        <f>В!I81</f>
        <v>город36</v>
      </c>
      <c r="E86" s="190" t="str">
        <f>В!H81</f>
        <v>дата36</v>
      </c>
      <c r="F86" s="25"/>
      <c r="G86" s="22"/>
      <c r="H86" s="201"/>
      <c r="I86" s="1119">
        <v>0</v>
      </c>
      <c r="J86" s="887"/>
      <c r="K86" s="25"/>
      <c r="L86" s="22"/>
      <c r="M86" s="201"/>
      <c r="N86" s="1119">
        <v>0</v>
      </c>
      <c r="O86" s="887" t="str">
        <f>IF(N86&gt;0,INDEX(В!$D$11:$D$120,N86+(N86-1),1)," ")</f>
        <v xml:space="preserve"> </v>
      </c>
      <c r="U86" s="219"/>
      <c r="V86" s="219"/>
      <c r="W86" s="219"/>
      <c r="X86" s="219"/>
      <c r="Y86" s="219"/>
      <c r="Z86" s="26"/>
      <c r="AA86" s="219"/>
      <c r="AB86" s="219"/>
      <c r="AC86" s="219"/>
      <c r="AD86" s="219"/>
    </row>
    <row r="87" spans="1:30" ht="29.1" customHeight="1">
      <c r="A87" s="452"/>
      <c r="B87" s="197"/>
      <c r="C87" s="1048">
        <v>37</v>
      </c>
      <c r="D87" s="271" t="str">
        <f>В!D83</f>
        <v>ФИО37</v>
      </c>
      <c r="E87" s="115" t="str">
        <f>В!G83</f>
        <v>р37</v>
      </c>
      <c r="F87" s="22"/>
      <c r="H87" s="201"/>
      <c r="I87" s="1119">
        <v>37</v>
      </c>
      <c r="J87" s="887" t="str">
        <f>IF(I87&gt;0,INDEX(В!$D$11:$D$120,I87+(I87-1),1)," ")</f>
        <v>ФИО37</v>
      </c>
      <c r="K87" s="22"/>
      <c r="M87" s="201"/>
      <c r="N87" s="1119"/>
      <c r="O87" s="887"/>
      <c r="P87" s="273"/>
      <c r="V87" s="219"/>
      <c r="W87" s="219"/>
      <c r="X87" s="219"/>
      <c r="Y87" s="219"/>
      <c r="Z87" s="26"/>
      <c r="AA87" s="219"/>
      <c r="AB87" s="219"/>
      <c r="AC87" s="219"/>
      <c r="AD87" s="219"/>
    </row>
    <row r="88" spans="1:30" ht="29.1" customHeight="1" thickBot="1">
      <c r="A88" s="452"/>
      <c r="B88" s="198"/>
      <c r="C88" s="1084"/>
      <c r="D88" s="295" t="str">
        <f>В!I83</f>
        <v>город37</v>
      </c>
      <c r="E88" s="191" t="str">
        <f>В!H83</f>
        <v>дата37</v>
      </c>
      <c r="F88" s="506"/>
      <c r="G88" s="207"/>
      <c r="H88" s="513"/>
      <c r="I88" s="1207"/>
      <c r="J88" s="1259"/>
      <c r="P88" s="26"/>
      <c r="V88" s="219"/>
      <c r="W88" s="219"/>
      <c r="X88" s="219"/>
      <c r="Y88" s="219"/>
      <c r="Z88" s="26"/>
    </row>
    <row r="89" spans="1:30" ht="29.1" customHeight="1" thickTop="1" thickBot="1">
      <c r="B89" s="196"/>
      <c r="C89" s="1047">
        <v>38</v>
      </c>
      <c r="D89" s="263" t="str">
        <f>В!D85</f>
        <v>ФИО38</v>
      </c>
      <c r="E89" s="131" t="str">
        <f>В!G85</f>
        <v>р38</v>
      </c>
      <c r="F89" s="506"/>
      <c r="G89" s="207"/>
      <c r="H89" s="525"/>
      <c r="I89" s="525"/>
      <c r="J89" s="525"/>
      <c r="P89" s="26"/>
      <c r="Q89" s="34"/>
      <c r="R89" s="201"/>
      <c r="S89" s="1119">
        <v>0</v>
      </c>
      <c r="T89" s="887" t="str">
        <f>IF(S89&gt;0,INDEX(В!$D$11:$D$120,S89+(S89-1),1)," ")</f>
        <v xml:space="preserve"> </v>
      </c>
      <c r="U89" s="219"/>
      <c r="Z89" s="26"/>
    </row>
    <row r="90" spans="1:30" ht="29.1" customHeight="1" thickTop="1">
      <c r="B90" s="184"/>
      <c r="C90" s="1048"/>
      <c r="D90" s="259" t="str">
        <f>В!I85</f>
        <v>город38</v>
      </c>
      <c r="E90" s="190" t="str">
        <f>В!H85</f>
        <v>дата38</v>
      </c>
      <c r="F90" s="25"/>
      <c r="G90" s="22"/>
      <c r="H90" s="280"/>
      <c r="I90" s="1001">
        <v>0</v>
      </c>
      <c r="J90" s="1205" t="str">
        <f>IF(I90&gt;0,INDEX(В!$D$11:$D$120,I90+(I90-1),1)," ")</f>
        <v xml:space="preserve"> </v>
      </c>
      <c r="P90" s="26"/>
      <c r="R90" s="201"/>
      <c r="S90" s="1119"/>
      <c r="T90" s="887"/>
      <c r="U90" s="273"/>
      <c r="Z90" s="26"/>
    </row>
    <row r="91" spans="1:30" ht="29.1" customHeight="1">
      <c r="B91" s="197"/>
      <c r="C91" s="1048">
        <v>39</v>
      </c>
      <c r="D91" s="271" t="str">
        <f>В!D87</f>
        <v>ФИО39</v>
      </c>
      <c r="E91" s="115" t="str">
        <f>В!G87</f>
        <v>р39</v>
      </c>
      <c r="F91" s="22"/>
      <c r="H91" s="201"/>
      <c r="I91" s="1119"/>
      <c r="J91" s="887"/>
      <c r="K91" s="273"/>
      <c r="L91" s="219"/>
      <c r="M91" s="219"/>
      <c r="N91" s="219"/>
      <c r="O91" s="219"/>
      <c r="P91" s="26"/>
      <c r="U91" s="26"/>
      <c r="V91" s="105"/>
      <c r="W91" s="139"/>
      <c r="X91" s="207"/>
      <c r="Y91" s="211"/>
      <c r="Z91" s="26"/>
    </row>
    <row r="92" spans="1:30" ht="29.1" customHeight="1" thickBot="1">
      <c r="B92" s="198"/>
      <c r="C92" s="1084"/>
      <c r="D92" s="295" t="str">
        <f>В!I87</f>
        <v>город39</v>
      </c>
      <c r="E92" s="191" t="str">
        <f>В!H87</f>
        <v>дата39</v>
      </c>
      <c r="F92" s="506"/>
      <c r="G92" s="207"/>
      <c r="H92" s="207"/>
      <c r="I92" s="207"/>
      <c r="J92" s="207"/>
      <c r="K92" s="512"/>
      <c r="L92" s="22"/>
      <c r="M92" s="201"/>
      <c r="N92" s="1119">
        <v>0</v>
      </c>
      <c r="O92" s="887" t="str">
        <f>IF(N92&gt;0,INDEX(В!$D$11:$D$120,N92+(N92-1),1)," ")</f>
        <v xml:space="preserve"> </v>
      </c>
      <c r="P92" s="22"/>
      <c r="U92" s="26"/>
      <c r="V92" s="219"/>
      <c r="W92" s="219"/>
      <c r="X92" s="219"/>
      <c r="Y92" s="219"/>
      <c r="Z92" s="26"/>
    </row>
    <row r="93" spans="1:30" ht="29.1" customHeight="1" thickTop="1">
      <c r="A93" s="452"/>
      <c r="B93" s="196"/>
      <c r="C93" s="1047">
        <v>40</v>
      </c>
      <c r="D93" s="263" t="str">
        <f>В!D89</f>
        <v>ФИО40</v>
      </c>
      <c r="E93" s="131" t="str">
        <f>В!G89</f>
        <v>р40</v>
      </c>
      <c r="F93" s="506"/>
      <c r="G93" s="207"/>
      <c r="H93" s="207"/>
      <c r="I93" s="207"/>
      <c r="J93" s="207"/>
      <c r="K93" s="26"/>
      <c r="M93" s="201"/>
      <c r="N93" s="1119"/>
      <c r="O93" s="887"/>
      <c r="U93" s="26"/>
      <c r="V93" s="219"/>
      <c r="W93" s="219"/>
      <c r="X93" s="219"/>
      <c r="Y93" s="219"/>
      <c r="Z93" s="26"/>
    </row>
    <row r="94" spans="1:30" ht="29.1" customHeight="1">
      <c r="A94" s="452"/>
      <c r="B94" s="184"/>
      <c r="C94" s="1048"/>
      <c r="D94" s="259" t="str">
        <f>В!I89</f>
        <v>город40</v>
      </c>
      <c r="E94" s="190" t="str">
        <f>В!H89</f>
        <v>дата40</v>
      </c>
      <c r="F94" s="25"/>
      <c r="G94" s="22"/>
      <c r="H94" s="201"/>
      <c r="I94" s="1119">
        <v>0</v>
      </c>
      <c r="J94" s="887" t="str">
        <f>IF(I94&gt;0,INDEX(В!$D$11:$D$120,I94+(I94-1),1)," ")</f>
        <v xml:space="preserve"> </v>
      </c>
      <c r="K94" s="517"/>
      <c r="U94" s="26"/>
      <c r="V94" s="291"/>
      <c r="W94" s="201"/>
      <c r="X94" s="1119">
        <v>0</v>
      </c>
      <c r="Y94" s="887" t="str">
        <f>IF(X94&gt;0,INDEX(В!$D$11:$D$120,X94+(X94-1),1)," ")</f>
        <v xml:space="preserve"> </v>
      </c>
      <c r="Z94" s="22"/>
    </row>
    <row r="95" spans="1:30" ht="29.1" customHeight="1" thickBot="1">
      <c r="A95" s="452"/>
      <c r="B95" s="197"/>
      <c r="C95" s="1048">
        <v>41</v>
      </c>
      <c r="D95" s="271" t="str">
        <f>В!D91</f>
        <v>ФИО41</v>
      </c>
      <c r="E95" s="115" t="str">
        <f>В!G91</f>
        <v>р41</v>
      </c>
      <c r="F95" s="22"/>
      <c r="H95" s="513"/>
      <c r="I95" s="1207"/>
      <c r="J95" s="1259"/>
      <c r="R95" s="3"/>
      <c r="S95" s="3"/>
      <c r="T95" s="3"/>
      <c r="U95" s="26"/>
      <c r="V95" s="105"/>
      <c r="W95" s="201"/>
      <c r="X95" s="1119"/>
      <c r="Y95" s="887"/>
    </row>
    <row r="96" spans="1:30" ht="29.1" customHeight="1" thickTop="1" thickBot="1">
      <c r="A96" s="452"/>
      <c r="B96" s="198"/>
      <c r="C96" s="1084"/>
      <c r="D96" s="295" t="str">
        <f>В!I91</f>
        <v>город41</v>
      </c>
      <c r="E96" s="191" t="str">
        <f>В!H91</f>
        <v>дата41</v>
      </c>
      <c r="F96" s="506"/>
      <c r="G96" s="207"/>
      <c r="H96" s="207"/>
      <c r="I96" s="207"/>
      <c r="J96" s="207"/>
      <c r="U96" s="26"/>
    </row>
    <row r="97" spans="2:21" ht="29.1" customHeight="1" thickTop="1" thickBot="1">
      <c r="B97" s="196"/>
      <c r="C97" s="1047">
        <v>42</v>
      </c>
      <c r="D97" s="263" t="str">
        <f>В!D93</f>
        <v>ФИО42</v>
      </c>
      <c r="E97" s="131" t="str">
        <f>В!G93</f>
        <v>р42</v>
      </c>
      <c r="F97" s="506"/>
      <c r="G97" s="207"/>
      <c r="H97" s="525"/>
      <c r="I97" s="525"/>
      <c r="J97" s="525"/>
      <c r="U97" s="26"/>
    </row>
    <row r="98" spans="2:21" ht="29.1" customHeight="1" thickTop="1">
      <c r="B98" s="184"/>
      <c r="C98" s="1048"/>
      <c r="D98" s="259" t="str">
        <f>В!I93</f>
        <v>город42</v>
      </c>
      <c r="E98" s="190" t="str">
        <f>В!H93</f>
        <v>дата42</v>
      </c>
      <c r="F98" s="25"/>
      <c r="G98" s="22"/>
      <c r="H98" s="280"/>
      <c r="I98" s="1001">
        <v>0</v>
      </c>
      <c r="J98" s="1205" t="str">
        <f>IF(I98&gt;0,INDEX(В!$D$11:$D$120,I98+(I98-1),1)," ")</f>
        <v xml:space="preserve"> </v>
      </c>
      <c r="U98" s="26"/>
    </row>
    <row r="99" spans="2:21" ht="29.1" customHeight="1">
      <c r="B99" s="197"/>
      <c r="C99" s="1048">
        <v>43</v>
      </c>
      <c r="D99" s="271" t="str">
        <f>В!D95</f>
        <v>ФИО43</v>
      </c>
      <c r="E99" s="115" t="str">
        <f>В!G95</f>
        <v>р43</v>
      </c>
      <c r="F99" s="22"/>
      <c r="H99" s="201"/>
      <c r="I99" s="1119"/>
      <c r="J99" s="887"/>
      <c r="K99" s="273"/>
      <c r="M99" s="3"/>
      <c r="N99" s="3"/>
      <c r="O99" s="3"/>
      <c r="U99" s="26"/>
    </row>
    <row r="100" spans="2:21" ht="29.1" customHeight="1" thickBot="1">
      <c r="B100" s="198"/>
      <c r="C100" s="1084"/>
      <c r="D100" s="295" t="str">
        <f>В!I95</f>
        <v>город43</v>
      </c>
      <c r="E100" s="191" t="str">
        <f>В!H95</f>
        <v>дата43</v>
      </c>
      <c r="F100" s="506"/>
      <c r="G100" s="207"/>
      <c r="H100" s="207"/>
      <c r="I100" s="207"/>
      <c r="J100" s="207"/>
      <c r="K100" s="26"/>
      <c r="L100" s="22"/>
      <c r="M100" s="201"/>
      <c r="N100" s="1119">
        <v>0</v>
      </c>
      <c r="O100" s="887" t="str">
        <f>IF(N100&gt;0,INDEX(В!$D$11:$D$120,N100+(N100-1),1)," ")</f>
        <v xml:space="preserve"> </v>
      </c>
      <c r="U100" s="26"/>
    </row>
    <row r="101" spans="2:21" ht="29.1" customHeight="1" thickTop="1">
      <c r="B101" s="1000" t="s">
        <v>232</v>
      </c>
      <c r="C101" s="1047">
        <v>44</v>
      </c>
      <c r="D101" s="263" t="str">
        <f>В!D97</f>
        <v>ФИО44</v>
      </c>
      <c r="E101" s="131" t="str">
        <f>В!G97</f>
        <v>р44</v>
      </c>
      <c r="H101" s="201"/>
      <c r="I101" s="1119">
        <v>44</v>
      </c>
      <c r="J101" s="887" t="str">
        <f>IF(I101&gt;0,INDEX(В!$D$11:$D$120,I101+(I101-1),1)," ")</f>
        <v>ФИО44</v>
      </c>
      <c r="K101" s="22"/>
      <c r="M101" s="201"/>
      <c r="N101" s="1119"/>
      <c r="O101" s="887"/>
      <c r="P101" s="273"/>
      <c r="U101" s="26"/>
    </row>
    <row r="102" spans="2:21" ht="29.1" customHeight="1" thickBot="1">
      <c r="B102" s="966"/>
      <c r="C102" s="1048"/>
      <c r="D102" s="259" t="str">
        <f>В!I97</f>
        <v>город44</v>
      </c>
      <c r="E102" s="190" t="str">
        <f>В!H97</f>
        <v>дата44</v>
      </c>
      <c r="H102" s="513"/>
      <c r="I102" s="1207"/>
      <c r="J102" s="1259"/>
      <c r="P102" s="26"/>
      <c r="Q102" s="22"/>
      <c r="R102" s="201"/>
      <c r="S102" s="1119">
        <v>0</v>
      </c>
      <c r="T102" s="887" t="str">
        <f>IF(S102&gt;0,INDEX(В!$D$11:$D$120,S102+(S102-1),1)," ")</f>
        <v xml:space="preserve"> </v>
      </c>
      <c r="U102" s="34"/>
    </row>
    <row r="103" spans="2:21" ht="29.1" customHeight="1" thickTop="1">
      <c r="B103" s="1000" t="s">
        <v>232</v>
      </c>
      <c r="C103" s="1048">
        <v>45</v>
      </c>
      <c r="D103" s="263" t="str">
        <f>В!D99</f>
        <v>ФИО45</v>
      </c>
      <c r="E103" s="131" t="str">
        <f>В!G99</f>
        <v>р45</v>
      </c>
      <c r="H103" s="280"/>
      <c r="I103" s="1001">
        <v>45</v>
      </c>
      <c r="J103" s="1205" t="str">
        <f>IF(I103&gt;0,INDEX(В!$D$11:$D$120,I103+(I103-1),1)," ")</f>
        <v>ФИО45</v>
      </c>
      <c r="P103" s="26"/>
      <c r="R103" s="201"/>
      <c r="S103" s="1119"/>
      <c r="T103" s="887"/>
    </row>
    <row r="104" spans="2:21" ht="29.1" customHeight="1" thickBot="1">
      <c r="B104" s="966"/>
      <c r="C104" s="1048"/>
      <c r="D104" s="259" t="str">
        <f>В!I99</f>
        <v>город45</v>
      </c>
      <c r="E104" s="190" t="str">
        <f>В!H99</f>
        <v>дата45</v>
      </c>
      <c r="H104" s="201"/>
      <c r="I104" s="1119"/>
      <c r="J104" s="887"/>
      <c r="K104" s="25"/>
      <c r="L104" s="22"/>
      <c r="M104" s="201"/>
      <c r="N104" s="1119">
        <v>0</v>
      </c>
      <c r="O104" s="887" t="str">
        <f>IF(N104&gt;0,INDEX(В!$D$11:$D$120,N104+(N104-1),1)," ")</f>
        <v xml:space="preserve"> </v>
      </c>
      <c r="P104" s="22"/>
    </row>
    <row r="105" spans="2:21" ht="29.1" customHeight="1" thickTop="1">
      <c r="B105" s="1000" t="s">
        <v>232</v>
      </c>
      <c r="C105" s="1048">
        <v>46</v>
      </c>
      <c r="D105" s="263" t="str">
        <f>В!D101</f>
        <v>ФИО46</v>
      </c>
      <c r="E105" s="131" t="str">
        <f>В!G101</f>
        <v>р46</v>
      </c>
      <c r="H105" s="201"/>
      <c r="I105" s="1119">
        <v>46</v>
      </c>
      <c r="J105" s="887" t="str">
        <f>IF(I105&gt;0,INDEX(В!$D$11:$D$120,I105+(I105-1),1)," ")</f>
        <v>ФИО46</v>
      </c>
      <c r="K105" s="22"/>
      <c r="M105" s="201"/>
      <c r="N105" s="1119"/>
      <c r="O105" s="887"/>
    </row>
    <row r="106" spans="2:21" ht="29.1" customHeight="1" thickBot="1">
      <c r="B106" s="966"/>
      <c r="C106" s="1048"/>
      <c r="D106" s="259" t="str">
        <f>В!I101</f>
        <v>город46</v>
      </c>
      <c r="E106" s="190" t="str">
        <f>В!H101</f>
        <v>дата46</v>
      </c>
      <c r="H106" s="201"/>
      <c r="I106" s="1119"/>
      <c r="J106" s="887"/>
    </row>
    <row r="107" spans="2:21" ht="29.1" customHeight="1" thickTop="1">
      <c r="B107" s="133"/>
      <c r="C107" s="302"/>
      <c r="D107" s="303"/>
      <c r="E107" s="268"/>
      <c r="H107" s="20"/>
      <c r="I107" s="20"/>
      <c r="J107" s="20"/>
    </row>
    <row r="108" spans="2:21" ht="29.1" customHeight="1">
      <c r="B108" s="133"/>
      <c r="C108" s="302"/>
      <c r="D108" s="303"/>
      <c r="E108" s="268"/>
      <c r="H108" s="20"/>
      <c r="I108" s="20"/>
      <c r="J108" s="20"/>
    </row>
    <row r="109" spans="2:21" ht="29.1" customHeight="1">
      <c r="B109" s="133"/>
      <c r="C109" s="302"/>
      <c r="D109" s="303"/>
      <c r="E109" s="268"/>
      <c r="H109" s="20"/>
      <c r="I109" s="20"/>
      <c r="J109" s="20"/>
    </row>
    <row r="110" spans="2:21" ht="29.1" customHeight="1">
      <c r="B110" s="133"/>
      <c r="C110" s="302"/>
      <c r="D110" s="303"/>
      <c r="E110" s="268"/>
      <c r="H110" s="20"/>
      <c r="I110" s="20"/>
      <c r="J110" s="20"/>
    </row>
    <row r="111" spans="2:21" ht="29.1" customHeight="1">
      <c r="B111" s="133"/>
      <c r="C111" s="302"/>
      <c r="D111" s="303"/>
      <c r="E111" s="268"/>
      <c r="H111" s="20"/>
      <c r="I111" s="20"/>
      <c r="J111" s="20"/>
    </row>
    <row r="112" spans="2:21" ht="30" customHeight="1">
      <c r="B112" s="133"/>
      <c r="C112" s="302"/>
      <c r="D112" s="303"/>
      <c r="E112" s="268"/>
      <c r="H112" s="20"/>
      <c r="I112" s="20"/>
      <c r="J112" s="20"/>
    </row>
    <row r="113" spans="2:31" ht="30" customHeight="1" thickBot="1">
      <c r="B113" s="133"/>
      <c r="C113" s="302"/>
      <c r="D113" s="303"/>
      <c r="E113" s="268"/>
      <c r="H113" s="20"/>
      <c r="I113" s="20"/>
      <c r="J113" s="20"/>
    </row>
    <row r="114" spans="2:31" ht="24" customHeight="1">
      <c r="B114" s="27"/>
      <c r="C114" s="55"/>
      <c r="D114" s="56"/>
      <c r="E114" s="57"/>
      <c r="F114" s="312"/>
      <c r="G114" s="40"/>
      <c r="H114" s="61"/>
      <c r="I114" s="61"/>
      <c r="J114" s="61"/>
      <c r="K114" s="40"/>
      <c r="L114" s="40"/>
      <c r="M114" s="61"/>
      <c r="N114" s="61"/>
      <c r="O114" s="61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1"/>
    </row>
    <row r="115" spans="2:31" ht="24" customHeight="1">
      <c r="B115" s="27"/>
      <c r="C115" s="55"/>
      <c r="D115" s="56"/>
      <c r="E115" s="57"/>
      <c r="F115" s="43"/>
      <c r="H115" s="109" t="s">
        <v>223</v>
      </c>
      <c r="I115" s="105"/>
      <c r="J115" s="105"/>
      <c r="K115" s="109"/>
      <c r="L115" s="109"/>
      <c r="M115" s="109" t="s">
        <v>222</v>
      </c>
      <c r="N115" s="109"/>
      <c r="O115" s="109"/>
      <c r="P115" s="105"/>
      <c r="Q115" s="105"/>
      <c r="R115" s="109" t="s">
        <v>230</v>
      </c>
      <c r="S115" s="105"/>
      <c r="T115" s="105"/>
      <c r="U115" s="105"/>
      <c r="V115" s="105"/>
      <c r="W115" s="900" t="s">
        <v>216</v>
      </c>
      <c r="X115" s="900"/>
      <c r="Y115" s="900"/>
      <c r="AE115" s="42"/>
    </row>
    <row r="116" spans="2:31" ht="24" customHeight="1">
      <c r="B116" s="27"/>
      <c r="C116" s="55"/>
      <c r="D116" s="91"/>
      <c r="E116" s="91"/>
      <c r="F116" s="43"/>
      <c r="AE116" s="42"/>
    </row>
    <row r="117" spans="2:31" ht="30" customHeight="1">
      <c r="B117" s="27"/>
      <c r="C117" s="55"/>
      <c r="D117" s="56"/>
      <c r="E117" s="57"/>
      <c r="F117" s="43"/>
      <c r="H117" s="197"/>
      <c r="I117" s="1119">
        <v>0</v>
      </c>
      <c r="J117" s="887" t="str">
        <f>IF(I117&gt;0,INDEX(В!$D$11:$D$120,I117+(I117-1),1)," ")</f>
        <v xml:space="preserve"> </v>
      </c>
      <c r="M117" s="20"/>
      <c r="N117" s="20"/>
      <c r="O117" s="20"/>
      <c r="AB117" s="227"/>
      <c r="AC117" s="227"/>
      <c r="AD117" s="227"/>
      <c r="AE117" s="314"/>
    </row>
    <row r="118" spans="2:31" ht="30" customHeight="1">
      <c r="B118" s="36"/>
      <c r="C118" s="69"/>
      <c r="D118" s="37"/>
      <c r="E118" s="100"/>
      <c r="F118" s="43"/>
      <c r="H118" s="184"/>
      <c r="I118" s="1119"/>
      <c r="J118" s="887"/>
      <c r="K118" s="35"/>
      <c r="L118" s="34"/>
      <c r="M118" s="197"/>
      <c r="N118" s="1119">
        <v>0</v>
      </c>
      <c r="O118" s="887" t="str">
        <f>IF(N118&gt;0,INDEX(В!$D$11:$D$120,N118+(N118-1),1)," ")</f>
        <v xml:space="preserve"> </v>
      </c>
      <c r="U118" s="22"/>
      <c r="V118" s="1190" t="s">
        <v>214</v>
      </c>
      <c r="W118" s="1190"/>
      <c r="X118" s="1190"/>
      <c r="Y118" s="1190"/>
      <c r="Z118" s="1190"/>
      <c r="AA118" s="1190"/>
      <c r="AB118" s="227"/>
      <c r="AC118" s="227"/>
      <c r="AD118" s="227"/>
      <c r="AE118" s="314"/>
    </row>
    <row r="119" spans="2:31" ht="30" customHeight="1">
      <c r="B119" s="27"/>
      <c r="C119" s="69"/>
      <c r="D119" s="37"/>
      <c r="E119" s="49"/>
      <c r="F119" s="43"/>
      <c r="H119" s="197"/>
      <c r="I119" s="1119">
        <v>0</v>
      </c>
      <c r="J119" s="887" t="str">
        <f>IF(I119&gt;0,INDEX(В!$D$11:$D$120,I119+(I119-1),1)," ")</f>
        <v xml:space="preserve"> </v>
      </c>
      <c r="K119" s="34"/>
      <c r="M119" s="184"/>
      <c r="N119" s="1119"/>
      <c r="O119" s="887"/>
      <c r="P119" s="35"/>
      <c r="Q119" s="34"/>
      <c r="R119" s="197"/>
      <c r="S119" s="1119">
        <v>0</v>
      </c>
      <c r="T119" s="887" t="str">
        <f>IF(S119&gt;0,INDEX(В!$D$11:$D$120,S119+(S119-1),1)," ")</f>
        <v xml:space="preserve"> </v>
      </c>
      <c r="AB119" s="309"/>
      <c r="AC119" s="309"/>
      <c r="AD119" s="307"/>
      <c r="AE119" s="308"/>
    </row>
    <row r="120" spans="2:31" ht="30" customHeight="1" thickBot="1">
      <c r="B120" s="36"/>
      <c r="C120" s="69"/>
      <c r="D120" s="37"/>
      <c r="F120" s="43"/>
      <c r="H120" s="197"/>
      <c r="I120" s="1119"/>
      <c r="J120" s="887"/>
      <c r="M120" s="197"/>
      <c r="N120" s="1119">
        <v>0</v>
      </c>
      <c r="O120" s="887" t="str">
        <f>IF(N120&gt;0,INDEX(В!$D$11:$D$120,N120+(N120-1),1)," ")</f>
        <v xml:space="preserve"> </v>
      </c>
      <c r="P120" s="34"/>
      <c r="R120" s="184"/>
      <c r="S120" s="1119"/>
      <c r="T120" s="887"/>
      <c r="U120" s="35"/>
      <c r="V120" s="34"/>
      <c r="W120" s="197"/>
      <c r="X120" s="1119">
        <v>0</v>
      </c>
      <c r="Y120" s="887" t="str">
        <f>IF(X120&gt;0,INDEX(В!$D$11:$D$120,X120+(X120-1),1)," ")</f>
        <v xml:space="preserve"> </v>
      </c>
      <c r="AB120" s="309"/>
      <c r="AC120" s="929" t="s">
        <v>205</v>
      </c>
      <c r="AD120" s="929"/>
      <c r="AE120" s="308"/>
    </row>
    <row r="121" spans="2:31" ht="30" customHeight="1">
      <c r="B121" s="27"/>
      <c r="C121" s="69"/>
      <c r="D121" s="37"/>
      <c r="F121" s="43"/>
      <c r="M121" s="197"/>
      <c r="N121" s="1119"/>
      <c r="O121" s="887"/>
      <c r="R121" s="197"/>
      <c r="S121" s="1119">
        <v>0</v>
      </c>
      <c r="T121" s="887" t="str">
        <f>IF(S121&gt;0,INDEX(В!$D$11:$D$120,S121+(S121-1),1)," ")</f>
        <v xml:space="preserve"> </v>
      </c>
      <c r="U121" s="34"/>
      <c r="W121" s="184"/>
      <c r="X121" s="1119"/>
      <c r="Y121" s="887"/>
      <c r="Z121" s="35"/>
      <c r="AA121" s="1"/>
      <c r="AB121" s="311"/>
      <c r="AC121" s="1175">
        <v>0</v>
      </c>
      <c r="AD121" s="1173" t="str">
        <f>IF(AC121&gt;0,INDEX(В!$D$11:$D$120,AC121+(AC121-1),1)," ")</f>
        <v xml:space="preserve"> </v>
      </c>
      <c r="AE121" s="308"/>
    </row>
    <row r="122" spans="2:31" ht="30" customHeight="1" thickBot="1">
      <c r="B122" s="27"/>
      <c r="C122" s="69"/>
      <c r="D122" s="37"/>
      <c r="F122" s="43"/>
      <c r="M122" s="229"/>
      <c r="N122" s="29"/>
      <c r="O122" s="211"/>
      <c r="R122" s="197"/>
      <c r="S122" s="1119"/>
      <c r="T122" s="887"/>
      <c r="W122" s="197"/>
      <c r="X122" s="1119">
        <v>0</v>
      </c>
      <c r="Y122" s="887" t="str">
        <f>IF(X122&gt;0,INDEX(В!$D$11:$D$120,X122+(X122-1),1)," ")</f>
        <v xml:space="preserve"> </v>
      </c>
      <c r="Z122" s="22"/>
      <c r="AB122" s="309"/>
      <c r="AC122" s="1176"/>
      <c r="AD122" s="1174"/>
      <c r="AE122" s="308"/>
    </row>
    <row r="123" spans="2:31" ht="30" customHeight="1">
      <c r="D123" s="3"/>
      <c r="F123" s="43"/>
      <c r="M123" s="83"/>
      <c r="O123" s="164"/>
      <c r="R123" s="229"/>
      <c r="S123" s="29"/>
      <c r="T123" s="211"/>
      <c r="W123" s="184"/>
      <c r="X123" s="1119"/>
      <c r="Y123" s="887"/>
      <c r="AB123" s="309"/>
      <c r="AE123" s="308"/>
    </row>
    <row r="124" spans="2:31" ht="30" customHeight="1">
      <c r="D124" s="3"/>
      <c r="F124" s="43"/>
      <c r="H124" s="197"/>
      <c r="I124" s="1119">
        <v>0</v>
      </c>
      <c r="J124" s="887" t="str">
        <f>IF(I124&gt;0,INDEX(В!$D$11:$D$120,I124+(I124-1),1)," ")</f>
        <v xml:space="preserve"> </v>
      </c>
      <c r="M124" s="83"/>
      <c r="N124" s="100"/>
      <c r="O124" s="164"/>
      <c r="R124" s="83"/>
      <c r="T124" s="164"/>
      <c r="AB124" s="309"/>
      <c r="AE124" s="308"/>
    </row>
    <row r="125" spans="2:31" ht="30" customHeight="1">
      <c r="B125" s="229"/>
      <c r="C125" s="219"/>
      <c r="D125" s="211"/>
      <c r="E125" s="100"/>
      <c r="F125" s="43"/>
      <c r="H125" s="184"/>
      <c r="I125" s="1119"/>
      <c r="J125" s="887"/>
      <c r="K125" s="35"/>
      <c r="L125" s="34"/>
      <c r="M125" s="197"/>
      <c r="N125" s="1119">
        <v>0</v>
      </c>
      <c r="O125" s="887" t="str">
        <f>IF(N125&gt;0,INDEX(В!$D$11:$D$120,N125+(N125-1),1)," ")</f>
        <v xml:space="preserve"> </v>
      </c>
      <c r="R125" s="83"/>
      <c r="S125" s="100"/>
      <c r="T125" s="164"/>
      <c r="U125" s="22"/>
      <c r="V125" s="1190" t="s">
        <v>215</v>
      </c>
      <c r="W125" s="1190"/>
      <c r="X125" s="1190"/>
      <c r="Y125" s="1190"/>
      <c r="Z125" s="1190"/>
      <c r="AA125" s="1190"/>
      <c r="AB125" s="309"/>
      <c r="AE125" s="308"/>
    </row>
    <row r="126" spans="2:31" ht="30" customHeight="1">
      <c r="B126" s="133"/>
      <c r="C126" s="219"/>
      <c r="D126" s="211"/>
      <c r="E126" s="49"/>
      <c r="F126" s="43"/>
      <c r="H126" s="197"/>
      <c r="I126" s="1119">
        <v>0</v>
      </c>
      <c r="J126" s="887" t="str">
        <f>IF(I126&gt;0,INDEX(В!$D$11:$D$120,I126+(I126-1),1)," ")</f>
        <v xml:space="preserve"> </v>
      </c>
      <c r="K126" s="34"/>
      <c r="M126" s="184"/>
      <c r="N126" s="1119"/>
      <c r="O126" s="887"/>
      <c r="P126" s="35"/>
      <c r="Q126" s="34"/>
      <c r="R126" s="197"/>
      <c r="S126" s="1119">
        <v>0</v>
      </c>
      <c r="T126" s="887" t="str">
        <f>IF(S126&gt;0,INDEX(В!$D$11:$D$120,S126+(S126-1),1)," ")</f>
        <v xml:space="preserve"> </v>
      </c>
      <c r="AB126" s="309"/>
      <c r="AE126" s="308"/>
    </row>
    <row r="127" spans="2:31" ht="30" customHeight="1" thickBot="1">
      <c r="B127" s="229"/>
      <c r="C127" s="219"/>
      <c r="D127" s="211"/>
      <c r="F127" s="43"/>
      <c r="H127" s="197"/>
      <c r="I127" s="1119"/>
      <c r="J127" s="887"/>
      <c r="M127" s="197"/>
      <c r="N127" s="1119">
        <v>0</v>
      </c>
      <c r="O127" s="887" t="str">
        <f>IF(N127&gt;0,INDEX(В!$D$11:$D$120,N127+(N127-1),1)," ")</f>
        <v xml:space="preserve"> </v>
      </c>
      <c r="P127" s="34"/>
      <c r="R127" s="184"/>
      <c r="S127" s="1119"/>
      <c r="T127" s="887"/>
      <c r="U127" s="35"/>
      <c r="V127" s="21"/>
      <c r="W127" s="197"/>
      <c r="X127" s="1119">
        <v>0</v>
      </c>
      <c r="Y127" s="887" t="str">
        <f>IF(X127&gt;0,INDEX(В!$D$11:$D$120,X127+(X127-1),1)," ")</f>
        <v xml:space="preserve"> </v>
      </c>
      <c r="AB127" s="309"/>
      <c r="AC127" s="929" t="s">
        <v>205</v>
      </c>
      <c r="AD127" s="929"/>
      <c r="AE127" s="308"/>
    </row>
    <row r="128" spans="2:31" ht="30" customHeight="1">
      <c r="B128" s="133"/>
      <c r="C128" s="219"/>
      <c r="D128" s="211"/>
      <c r="F128" s="43"/>
      <c r="M128" s="184"/>
      <c r="N128" s="1119"/>
      <c r="O128" s="887"/>
      <c r="R128" s="197"/>
      <c r="S128" s="1119">
        <v>0</v>
      </c>
      <c r="T128" s="887" t="str">
        <f>IF(S128&gt;0,INDEX(В!$D$11:$D$120,S128+(S128-1),1)," ")</f>
        <v xml:space="preserve"> </v>
      </c>
      <c r="U128" s="34"/>
      <c r="W128" s="184"/>
      <c r="X128" s="1119"/>
      <c r="Y128" s="887"/>
      <c r="Z128" s="35"/>
      <c r="AA128" s="1"/>
      <c r="AB128" s="311"/>
      <c r="AC128" s="1175">
        <v>0</v>
      </c>
      <c r="AD128" s="1173" t="str">
        <f>IF(AC128&gt;0,INDEX(В!$D$11:$D$120,AC128+(AC128-1),1)," ")</f>
        <v xml:space="preserve"> </v>
      </c>
      <c r="AE128" s="308"/>
    </row>
    <row r="129" spans="2:31" ht="30" customHeight="1" thickBot="1">
      <c r="B129" s="27"/>
      <c r="C129" s="69"/>
      <c r="D129" s="37"/>
      <c r="F129" s="43"/>
      <c r="M129" s="133"/>
      <c r="N129" s="207"/>
      <c r="O129" s="211"/>
      <c r="R129" s="184"/>
      <c r="S129" s="1119"/>
      <c r="T129" s="887"/>
      <c r="W129" s="197"/>
      <c r="X129" s="1119">
        <v>0</v>
      </c>
      <c r="Y129" s="887" t="str">
        <f>IF(X129&gt;0,INDEX(В!$D$11:$D$120,X129+(X129-1),1)," ")</f>
        <v xml:space="preserve"> </v>
      </c>
      <c r="Z129" s="22"/>
      <c r="AB129" s="309"/>
      <c r="AC129" s="1176"/>
      <c r="AD129" s="1174"/>
      <c r="AE129" s="316"/>
    </row>
    <row r="130" spans="2:31" ht="30" customHeight="1">
      <c r="F130" s="43"/>
      <c r="M130" s="27"/>
      <c r="N130" s="29"/>
      <c r="O130" s="37"/>
      <c r="W130" s="184"/>
      <c r="X130" s="1119"/>
      <c r="Y130" s="887"/>
      <c r="AB130" s="309"/>
      <c r="AC130" s="309"/>
      <c r="AD130" s="310"/>
      <c r="AE130" s="316"/>
    </row>
    <row r="131" spans="2:31" ht="30" customHeight="1" thickBot="1">
      <c r="F131" s="44"/>
      <c r="G131" s="45"/>
      <c r="H131" s="45"/>
      <c r="I131" s="45"/>
      <c r="J131" s="45"/>
      <c r="K131" s="45"/>
      <c r="L131" s="45"/>
      <c r="M131" s="63"/>
      <c r="N131" s="64"/>
      <c r="O131" s="6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6"/>
    </row>
    <row r="132" spans="2:31" ht="30" customHeight="1">
      <c r="H132" s="36"/>
      <c r="I132" s="29"/>
      <c r="J132" s="37"/>
    </row>
    <row r="133" spans="2:31" ht="30" customHeight="1" thickBot="1">
      <c r="H133" s="36"/>
      <c r="I133" s="29"/>
      <c r="J133" s="37"/>
    </row>
    <row r="134" spans="2:31" ht="27.95" customHeight="1">
      <c r="B134" s="1241" t="s">
        <v>33</v>
      </c>
      <c r="C134" s="1242"/>
      <c r="D134" s="1241" t="s">
        <v>25</v>
      </c>
      <c r="E134" s="1245"/>
      <c r="F134" s="1245"/>
      <c r="G134" s="1242"/>
      <c r="H134" s="36"/>
      <c r="I134" s="29"/>
      <c r="J134" s="37"/>
    </row>
    <row r="135" spans="2:31" ht="27.95" customHeight="1" thickBot="1">
      <c r="B135" s="1243"/>
      <c r="C135" s="1244"/>
      <c r="D135" s="1243"/>
      <c r="E135" s="1246"/>
      <c r="F135" s="1246"/>
      <c r="G135" s="1244"/>
      <c r="H135" s="36"/>
      <c r="I135" s="29"/>
      <c r="J135" s="37"/>
    </row>
    <row r="136" spans="2:31" ht="27.95" customHeight="1">
      <c r="B136" s="1247">
        <v>1</v>
      </c>
      <c r="C136" s="1248"/>
      <c r="D136" s="1250" t="str">
        <f>AD58</f>
        <v xml:space="preserve"> </v>
      </c>
      <c r="E136" s="1250"/>
      <c r="F136" s="1250"/>
      <c r="G136" s="1251"/>
      <c r="H136" s="36"/>
      <c r="I136" s="29"/>
      <c r="J136" s="37"/>
    </row>
    <row r="137" spans="2:31" ht="27.95" customHeight="1">
      <c r="B137" s="1249"/>
      <c r="C137" s="1066"/>
      <c r="D137" s="703"/>
      <c r="E137" s="703"/>
      <c r="F137" s="703"/>
      <c r="G137" s="1059"/>
      <c r="H137" s="36"/>
      <c r="I137" s="29"/>
      <c r="J137" s="37"/>
    </row>
    <row r="138" spans="2:31" ht="27.95" customHeight="1">
      <c r="B138" s="1249">
        <v>2</v>
      </c>
      <c r="C138" s="1066"/>
      <c r="D138" s="703"/>
      <c r="E138" s="703"/>
      <c r="F138" s="703"/>
      <c r="G138" s="1059"/>
      <c r="H138" s="36"/>
      <c r="I138" s="29"/>
      <c r="J138" s="37"/>
    </row>
    <row r="139" spans="2:31" ht="27.95" customHeight="1">
      <c r="B139" s="1249"/>
      <c r="C139" s="1066"/>
      <c r="D139" s="703"/>
      <c r="E139" s="703"/>
      <c r="F139" s="703"/>
      <c r="G139" s="1059"/>
      <c r="H139" s="36"/>
      <c r="I139" s="29"/>
      <c r="J139" s="37"/>
    </row>
    <row r="140" spans="2:31" ht="27.95" customHeight="1">
      <c r="B140" s="1249">
        <v>3</v>
      </c>
      <c r="C140" s="1066"/>
      <c r="D140" s="703" t="str">
        <f>AD121</f>
        <v xml:space="preserve"> </v>
      </c>
      <c r="E140" s="703"/>
      <c r="F140" s="703"/>
      <c r="G140" s="1059"/>
      <c r="H140" s="36"/>
      <c r="I140" s="29"/>
      <c r="J140" s="37"/>
    </row>
    <row r="141" spans="2:31" ht="27.95" customHeight="1">
      <c r="B141" s="1249"/>
      <c r="C141" s="1066"/>
      <c r="D141" s="703"/>
      <c r="E141" s="703"/>
      <c r="F141" s="703"/>
      <c r="G141" s="1059"/>
      <c r="H141" s="36"/>
      <c r="I141" s="29"/>
      <c r="J141" s="37"/>
    </row>
    <row r="142" spans="2:31" ht="27.95" customHeight="1">
      <c r="B142" s="1249">
        <v>3</v>
      </c>
      <c r="C142" s="1066"/>
      <c r="D142" s="703" t="str">
        <f>AD128</f>
        <v xml:space="preserve"> </v>
      </c>
      <c r="E142" s="703"/>
      <c r="F142" s="703"/>
      <c r="G142" s="1059"/>
      <c r="H142" s="36"/>
      <c r="I142" s="29"/>
      <c r="J142" s="37"/>
    </row>
    <row r="143" spans="2:31" ht="27.95" customHeight="1">
      <c r="B143" s="1249"/>
      <c r="C143" s="1066"/>
      <c r="D143" s="703"/>
      <c r="E143" s="703"/>
      <c r="F143" s="703"/>
      <c r="G143" s="1059"/>
      <c r="H143" s="36"/>
      <c r="I143" s="29"/>
      <c r="J143" s="37"/>
    </row>
    <row r="144" spans="2:31" ht="27.95" customHeight="1">
      <c r="B144" s="1249">
        <v>5</v>
      </c>
      <c r="C144" s="1066"/>
      <c r="D144" s="703"/>
      <c r="E144" s="703"/>
      <c r="F144" s="703"/>
      <c r="G144" s="1059"/>
      <c r="H144" s="36"/>
      <c r="I144" s="29"/>
      <c r="J144" s="37"/>
    </row>
    <row r="145" spans="2:28" ht="27.95" customHeight="1">
      <c r="B145" s="1249"/>
      <c r="C145" s="1066"/>
      <c r="D145" s="703"/>
      <c r="E145" s="703"/>
      <c r="F145" s="703"/>
      <c r="G145" s="1059"/>
      <c r="H145" s="36"/>
      <c r="I145" s="29"/>
      <c r="J145" s="37"/>
    </row>
    <row r="146" spans="2:28" ht="27.95" customHeight="1">
      <c r="B146" s="1249">
        <v>5</v>
      </c>
      <c r="C146" s="1066"/>
      <c r="D146" s="703"/>
      <c r="E146" s="703"/>
      <c r="F146" s="703"/>
      <c r="G146" s="1059"/>
      <c r="H146" s="36"/>
      <c r="I146" s="29"/>
      <c r="J146" s="37"/>
    </row>
    <row r="147" spans="2:28" ht="27.95" customHeight="1" thickBot="1">
      <c r="B147" s="1252"/>
      <c r="C147" s="1253"/>
      <c r="D147" s="1062"/>
      <c r="E147" s="1062"/>
      <c r="F147" s="1062"/>
      <c r="G147" s="1063"/>
      <c r="H147" s="36"/>
      <c r="I147" s="29"/>
      <c r="J147" s="37"/>
    </row>
    <row r="148" spans="2:28" ht="27.95" customHeight="1">
      <c r="B148" s="317"/>
      <c r="C148" s="317"/>
      <c r="D148" s="318"/>
      <c r="E148" s="318"/>
      <c r="F148" s="318"/>
      <c r="G148" s="318"/>
      <c r="H148" s="36"/>
      <c r="I148" s="29"/>
      <c r="J148" s="37"/>
    </row>
    <row r="149" spans="2:28" ht="30" customHeight="1">
      <c r="H149" s="36"/>
      <c r="I149" s="29"/>
      <c r="J149" s="37"/>
    </row>
    <row r="150" spans="2:28" ht="30" customHeight="1">
      <c r="H150" s="36"/>
      <c r="I150" s="29"/>
      <c r="J150" s="103" t="str">
        <f>В!A120</f>
        <v xml:space="preserve">Главный судья соревнований, </v>
      </c>
      <c r="N150" s="103"/>
      <c r="O150" s="103"/>
      <c r="P150" s="103"/>
      <c r="Q150" s="104"/>
      <c r="R150" s="104"/>
      <c r="S150" s="1"/>
      <c r="T150" s="104"/>
      <c r="U150" s="104"/>
      <c r="V150" s="104"/>
      <c r="W150" s="1"/>
      <c r="X150" s="104"/>
      <c r="Y150" s="103" t="str">
        <f>В!G120</f>
        <v>Ярулин ДФ</v>
      </c>
      <c r="AB150" s="103"/>
    </row>
    <row r="151" spans="2:28" ht="30" customHeight="1">
      <c r="H151" s="36"/>
      <c r="I151" s="29"/>
      <c r="J151" s="103" t="str">
        <f>В!A121</f>
        <v>ССВК</v>
      </c>
      <c r="N151" s="103"/>
      <c r="O151" s="103"/>
      <c r="P151" s="103"/>
      <c r="Q151" s="103"/>
      <c r="R151" s="103"/>
      <c r="T151" s="103"/>
      <c r="U151" s="103"/>
      <c r="V151" s="103"/>
      <c r="X151" s="103"/>
      <c r="Y151" s="103" t="str">
        <f>В!G121</f>
        <v>г.Новосибирск</v>
      </c>
      <c r="AB151" s="103"/>
    </row>
    <row r="152" spans="2:28" ht="30" customHeight="1">
      <c r="H152" s="36"/>
      <c r="I152" s="29"/>
      <c r="J152" s="103"/>
      <c r="N152" s="103"/>
      <c r="O152" s="103"/>
      <c r="P152" s="103"/>
      <c r="Q152" s="103"/>
      <c r="R152" s="103"/>
      <c r="T152" s="103"/>
      <c r="U152" s="103"/>
      <c r="V152" s="103"/>
      <c r="X152" s="103"/>
      <c r="Y152" s="103"/>
      <c r="AB152" s="103"/>
    </row>
    <row r="153" spans="2:28" ht="30" customHeight="1">
      <c r="H153" s="36"/>
      <c r="I153" s="29"/>
      <c r="J153" s="103" t="str">
        <f>В!A123</f>
        <v>Главный секретарь соревнований,</v>
      </c>
      <c r="N153" s="103"/>
      <c r="O153" s="103"/>
      <c r="P153" s="103"/>
      <c r="Q153" s="104"/>
      <c r="R153" s="104"/>
      <c r="S153" s="1"/>
      <c r="T153" s="104"/>
      <c r="U153" s="104"/>
      <c r="V153" s="104"/>
      <c r="W153" s="1"/>
      <c r="X153" s="104"/>
      <c r="Y153" s="103" t="str">
        <f>В!G123</f>
        <v>Колокольцова ЕВ</v>
      </c>
      <c r="AB153" s="103"/>
    </row>
    <row r="154" spans="2:28" ht="30" customHeight="1">
      <c r="J154" s="103" t="str">
        <f>В!A124</f>
        <v>ССВК</v>
      </c>
      <c r="N154" s="103"/>
      <c r="O154" s="103"/>
      <c r="P154" s="103"/>
      <c r="Q154" s="103"/>
      <c r="R154" s="103"/>
      <c r="T154" s="103"/>
      <c r="U154" s="103"/>
      <c r="V154" s="103"/>
      <c r="X154" s="103"/>
      <c r="Y154" s="103" t="str">
        <f>В!G124</f>
        <v>г.Кемерово</v>
      </c>
      <c r="AB154" s="103"/>
    </row>
    <row r="155" spans="2:28" ht="30" customHeight="1"/>
  </sheetData>
  <mergeCells count="259">
    <mergeCell ref="B33:B34"/>
    <mergeCell ref="B35:B36"/>
    <mergeCell ref="B37:B38"/>
    <mergeCell ref="B39:B40"/>
    <mergeCell ref="I101:I102"/>
    <mergeCell ref="J101:J102"/>
    <mergeCell ref="J64:J65"/>
    <mergeCell ref="I50:I51"/>
    <mergeCell ref="J50:J51"/>
    <mergeCell ref="J35:J36"/>
    <mergeCell ref="I37:I38"/>
    <mergeCell ref="J37:J38"/>
    <mergeCell ref="I39:I40"/>
    <mergeCell ref="J39:J40"/>
    <mergeCell ref="I42:I43"/>
    <mergeCell ref="J42:J43"/>
    <mergeCell ref="C53:C54"/>
    <mergeCell ref="I54:I55"/>
    <mergeCell ref="J54:J55"/>
    <mergeCell ref="B57:B58"/>
    <mergeCell ref="B59:B60"/>
    <mergeCell ref="B61:B62"/>
    <mergeCell ref="B79:B80"/>
    <mergeCell ref="B81:B82"/>
    <mergeCell ref="AE53:AE54"/>
    <mergeCell ref="I79:I80"/>
    <mergeCell ref="J79:J80"/>
    <mergeCell ref="C97:C98"/>
    <mergeCell ref="J87:J88"/>
    <mergeCell ref="S102:S103"/>
    <mergeCell ref="T102:T103"/>
    <mergeCell ref="AC58:AC59"/>
    <mergeCell ref="AD58:AD59"/>
    <mergeCell ref="C59:C60"/>
    <mergeCell ref="I59:I60"/>
    <mergeCell ref="J59:J60"/>
    <mergeCell ref="AC72:AC73"/>
    <mergeCell ref="C55:C56"/>
    <mergeCell ref="N52:N53"/>
    <mergeCell ref="O52:O53"/>
    <mergeCell ref="J103:J104"/>
    <mergeCell ref="N78:N79"/>
    <mergeCell ref="O78:O79"/>
    <mergeCell ref="N82:N83"/>
    <mergeCell ref="O82:O83"/>
    <mergeCell ref="C83:C84"/>
    <mergeCell ref="I83:I84"/>
    <mergeCell ref="J83:J84"/>
    <mergeCell ref="X45:X46"/>
    <mergeCell ref="Y45:Y46"/>
    <mergeCell ref="I76:I77"/>
    <mergeCell ref="I64:I65"/>
    <mergeCell ref="J85:J86"/>
    <mergeCell ref="C99:C100"/>
    <mergeCell ref="C79:C80"/>
    <mergeCell ref="J76:J77"/>
    <mergeCell ref="J72:J73"/>
    <mergeCell ref="C89:C90"/>
    <mergeCell ref="C91:C92"/>
    <mergeCell ref="C93:C94"/>
    <mergeCell ref="J98:J99"/>
    <mergeCell ref="I94:I95"/>
    <mergeCell ref="J94:J95"/>
    <mergeCell ref="I90:I91"/>
    <mergeCell ref="J90:J91"/>
    <mergeCell ref="J81:J82"/>
    <mergeCell ref="C57:C58"/>
    <mergeCell ref="I57:I58"/>
    <mergeCell ref="J57:J58"/>
    <mergeCell ref="C51:C52"/>
    <mergeCell ref="S55:S56"/>
    <mergeCell ref="T55:T56"/>
    <mergeCell ref="AD72:AD73"/>
    <mergeCell ref="S64:S65"/>
    <mergeCell ref="T64:T65"/>
    <mergeCell ref="S80:S81"/>
    <mergeCell ref="T80:T81"/>
    <mergeCell ref="S89:S90"/>
    <mergeCell ref="T89:T90"/>
    <mergeCell ref="N92:N93"/>
    <mergeCell ref="O92:O93"/>
    <mergeCell ref="N86:N87"/>
    <mergeCell ref="O86:O87"/>
    <mergeCell ref="I103:I104"/>
    <mergeCell ref="C73:C74"/>
    <mergeCell ref="C95:C96"/>
    <mergeCell ref="C85:C86"/>
    <mergeCell ref="C87:C88"/>
    <mergeCell ref="C81:C82"/>
    <mergeCell ref="I81:I82"/>
    <mergeCell ref="C75:C76"/>
    <mergeCell ref="C77:C78"/>
    <mergeCell ref="I85:I86"/>
    <mergeCell ref="I87:I88"/>
    <mergeCell ref="I98:I99"/>
    <mergeCell ref="C101:C102"/>
    <mergeCell ref="I105:I106"/>
    <mergeCell ref="C103:C104"/>
    <mergeCell ref="C105:C106"/>
    <mergeCell ref="AC127:AD127"/>
    <mergeCell ref="S128:S129"/>
    <mergeCell ref="T128:T129"/>
    <mergeCell ref="AC128:AC129"/>
    <mergeCell ref="AD128:AD129"/>
    <mergeCell ref="X129:X130"/>
    <mergeCell ref="Y129:Y130"/>
    <mergeCell ref="V125:AA125"/>
    <mergeCell ref="S126:S127"/>
    <mergeCell ref="T126:T127"/>
    <mergeCell ref="X127:X128"/>
    <mergeCell ref="Y127:Y128"/>
    <mergeCell ref="AC120:AD120"/>
    <mergeCell ref="S121:S122"/>
    <mergeCell ref="T121:T122"/>
    <mergeCell ref="AC121:AC122"/>
    <mergeCell ref="AD121:AD122"/>
    <mergeCell ref="X122:X123"/>
    <mergeCell ref="Y122:Y123"/>
    <mergeCell ref="S119:S120"/>
    <mergeCell ref="T119:T120"/>
    <mergeCell ref="B146:C147"/>
    <mergeCell ref="D146:G147"/>
    <mergeCell ref="B142:C143"/>
    <mergeCell ref="D142:G143"/>
    <mergeCell ref="B144:C145"/>
    <mergeCell ref="D144:G145"/>
    <mergeCell ref="J124:J125"/>
    <mergeCell ref="N125:N126"/>
    <mergeCell ref="O125:O126"/>
    <mergeCell ref="I126:I127"/>
    <mergeCell ref="J126:J127"/>
    <mergeCell ref="N127:N128"/>
    <mergeCell ref="O127:O128"/>
    <mergeCell ref="B140:C141"/>
    <mergeCell ref="D140:G141"/>
    <mergeCell ref="B134:C135"/>
    <mergeCell ref="D134:G135"/>
    <mergeCell ref="B136:C137"/>
    <mergeCell ref="D136:G137"/>
    <mergeCell ref="B138:C139"/>
    <mergeCell ref="D138:G139"/>
    <mergeCell ref="I124:I125"/>
    <mergeCell ref="Y120:Y121"/>
    <mergeCell ref="W115:Y115"/>
    <mergeCell ref="I117:I118"/>
    <mergeCell ref="J117:J118"/>
    <mergeCell ref="N118:N119"/>
    <mergeCell ref="O118:O119"/>
    <mergeCell ref="V118:AA118"/>
    <mergeCell ref="I119:I120"/>
    <mergeCell ref="J119:J120"/>
    <mergeCell ref="N120:N121"/>
    <mergeCell ref="O120:O121"/>
    <mergeCell ref="X120:X121"/>
    <mergeCell ref="N104:N105"/>
    <mergeCell ref="O104:O105"/>
    <mergeCell ref="X94:X95"/>
    <mergeCell ref="J105:J106"/>
    <mergeCell ref="Y94:Y95"/>
    <mergeCell ref="N100:N101"/>
    <mergeCell ref="O100:O101"/>
    <mergeCell ref="C63:C64"/>
    <mergeCell ref="N70:N71"/>
    <mergeCell ref="O70:O71"/>
    <mergeCell ref="C65:C66"/>
    <mergeCell ref="N62:N63"/>
    <mergeCell ref="O62:O63"/>
    <mergeCell ref="C61:C62"/>
    <mergeCell ref="I61:I62"/>
    <mergeCell ref="J61:J62"/>
    <mergeCell ref="C67:C68"/>
    <mergeCell ref="X67:X68"/>
    <mergeCell ref="Y67:Y68"/>
    <mergeCell ref="I68:I69"/>
    <mergeCell ref="J68:J69"/>
    <mergeCell ref="C69:C70"/>
    <mergeCell ref="C71:C72"/>
    <mergeCell ref="I72:I73"/>
    <mergeCell ref="N58:N59"/>
    <mergeCell ref="O58:O59"/>
    <mergeCell ref="C47:C48"/>
    <mergeCell ref="C49:C50"/>
    <mergeCell ref="N44:N45"/>
    <mergeCell ref="O44:O45"/>
    <mergeCell ref="S40:S41"/>
    <mergeCell ref="T40:T41"/>
    <mergeCell ref="C41:C42"/>
    <mergeCell ref="C43:C44"/>
    <mergeCell ref="C45:C46"/>
    <mergeCell ref="I46:I47"/>
    <mergeCell ref="J46:J47"/>
    <mergeCell ref="C39:C40"/>
    <mergeCell ref="X23:X24"/>
    <mergeCell ref="Y23:Y24"/>
    <mergeCell ref="C25:C26"/>
    <mergeCell ref="I26:I27"/>
    <mergeCell ref="J26:J27"/>
    <mergeCell ref="C27:C28"/>
    <mergeCell ref="N27:N28"/>
    <mergeCell ref="AC34:AC35"/>
    <mergeCell ref="AD34:AD35"/>
    <mergeCell ref="C35:C36"/>
    <mergeCell ref="C31:C32"/>
    <mergeCell ref="N34:N35"/>
    <mergeCell ref="O34:O35"/>
    <mergeCell ref="C33:C34"/>
    <mergeCell ref="I33:I34"/>
    <mergeCell ref="J33:J34"/>
    <mergeCell ref="J30:J31"/>
    <mergeCell ref="I30:I31"/>
    <mergeCell ref="I35:I36"/>
    <mergeCell ref="B1:AE1"/>
    <mergeCell ref="B2:AE2"/>
    <mergeCell ref="B4:AE4"/>
    <mergeCell ref="B6:AE6"/>
    <mergeCell ref="Z8:AC9"/>
    <mergeCell ref="V9:Y9"/>
    <mergeCell ref="B15:B16"/>
    <mergeCell ref="C15:C16"/>
    <mergeCell ref="I15:I16"/>
    <mergeCell ref="J15:J16"/>
    <mergeCell ref="R15:T15"/>
    <mergeCell ref="N16:N17"/>
    <mergeCell ref="O16:O17"/>
    <mergeCell ref="B17:B18"/>
    <mergeCell ref="C17:C18"/>
    <mergeCell ref="I17:I18"/>
    <mergeCell ref="J17:J18"/>
    <mergeCell ref="S18:S19"/>
    <mergeCell ref="T18:T19"/>
    <mergeCell ref="B19:B20"/>
    <mergeCell ref="C19:C20"/>
    <mergeCell ref="I19:I20"/>
    <mergeCell ref="J19:J20"/>
    <mergeCell ref="N20:N21"/>
    <mergeCell ref="B83:B84"/>
    <mergeCell ref="B101:B102"/>
    <mergeCell ref="B103:B104"/>
    <mergeCell ref="B105:B106"/>
    <mergeCell ref="B11:E11"/>
    <mergeCell ref="H11:J11"/>
    <mergeCell ref="M11:O11"/>
    <mergeCell ref="R11:T11"/>
    <mergeCell ref="M12:O12"/>
    <mergeCell ref="C13:C14"/>
    <mergeCell ref="D13:D14"/>
    <mergeCell ref="R14:T14"/>
    <mergeCell ref="O20:O21"/>
    <mergeCell ref="C21:C22"/>
    <mergeCell ref="O27:O28"/>
    <mergeCell ref="C29:C30"/>
    <mergeCell ref="S29:S30"/>
    <mergeCell ref="T29:T30"/>
    <mergeCell ref="I22:I23"/>
    <mergeCell ref="J22:J23"/>
    <mergeCell ref="C23:C24"/>
    <mergeCell ref="C37:C38"/>
    <mergeCell ref="N38:N39"/>
    <mergeCell ref="O38:O39"/>
  </mergeCells>
  <pageMargins left="0.51181102362204722" right="0.11811023622047245" top="0.39370078740157483" bottom="0.19685039370078741" header="0.31496062992125984" footer="0.31496062992125984"/>
  <pageSetup paperSize="9" scale="35" fitToHeight="0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52" workbookViewId="0">
      <selection activeCell="A74" sqref="A74"/>
    </sheetView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4"/>
  <sheetViews>
    <sheetView view="pageBreakPreview" zoomScale="20" zoomScaleNormal="90" zoomScaleSheetLayoutView="20" workbookViewId="0">
      <selection activeCell="AF28" sqref="AF28"/>
    </sheetView>
  </sheetViews>
  <sheetFormatPr defaultRowHeight="15"/>
  <cols>
    <col min="1" max="1" width="5.7109375" customWidth="1"/>
    <col min="2" max="2" width="51.5703125" customWidth="1"/>
    <col min="3" max="3" width="27.42578125" customWidth="1"/>
    <col min="4" max="4" width="15.5703125" hidden="1" customWidth="1"/>
    <col min="5" max="5" width="13.42578125" customWidth="1"/>
    <col min="6" max="6" width="16" customWidth="1"/>
    <col min="7" max="7" width="27.5703125" customWidth="1"/>
    <col min="8" max="15" width="8.7109375" customWidth="1"/>
    <col min="16" max="18" width="12.7109375" customWidth="1"/>
  </cols>
  <sheetData>
    <row r="1" spans="1:18" ht="27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</row>
    <row r="2" spans="1:18" ht="27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</row>
    <row r="4" spans="1:18" ht="73.5" customHeight="1">
      <c r="A4" s="611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4" s="611"/>
      <c r="C4" s="611"/>
      <c r="D4" s="611"/>
      <c r="E4" s="611"/>
      <c r="F4" s="611"/>
      <c r="G4" s="611"/>
      <c r="H4" s="611"/>
      <c r="I4" s="611"/>
      <c r="J4" s="611"/>
      <c r="K4" s="611"/>
      <c r="L4" s="611"/>
      <c r="M4" s="611"/>
      <c r="N4" s="611"/>
      <c r="O4" s="611"/>
      <c r="P4" s="611"/>
      <c r="Q4" s="611"/>
      <c r="R4" s="611"/>
    </row>
    <row r="5" spans="1:18" ht="18.7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 ht="46.5">
      <c r="A6" s="612" t="s">
        <v>41</v>
      </c>
      <c r="B6" s="612"/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</row>
    <row r="7" spans="1:18">
      <c r="C7" s="608">
        <f>В!B8</f>
        <v>50</v>
      </c>
    </row>
    <row r="8" spans="1:18" ht="45.75" customHeight="1">
      <c r="A8" s="2"/>
      <c r="B8" s="158" t="s">
        <v>35</v>
      </c>
      <c r="C8" s="609"/>
      <c r="D8" s="19"/>
      <c r="E8" s="159" t="s">
        <v>3</v>
      </c>
      <c r="F8" s="2"/>
      <c r="G8" s="623" t="s">
        <v>4</v>
      </c>
      <c r="H8" s="623"/>
      <c r="I8" s="606" t="str">
        <f>В!F8</f>
        <v>А</v>
      </c>
      <c r="J8" s="606"/>
      <c r="K8" s="2"/>
      <c r="L8" s="2"/>
      <c r="M8" s="140" t="str">
        <f>В!H8</f>
        <v>01-02 мая 2022г</v>
      </c>
      <c r="N8" s="1"/>
      <c r="O8" s="4"/>
      <c r="P8" s="4"/>
      <c r="Q8" s="4"/>
      <c r="R8" s="4"/>
    </row>
    <row r="9" spans="1:18" ht="25.5" customHeight="1">
      <c r="A9" s="2"/>
      <c r="B9" s="2"/>
      <c r="C9" s="2"/>
      <c r="D9" s="2"/>
      <c r="E9" s="2"/>
      <c r="F9" s="2"/>
      <c r="G9" s="623"/>
      <c r="H9" s="623"/>
      <c r="I9" s="607"/>
      <c r="J9" s="607"/>
      <c r="K9" s="2"/>
      <c r="L9" s="2"/>
      <c r="M9" s="80" t="str">
        <f>В!H9</f>
        <v>п.Трудармейский (Кемеровская область - Кузбасс)</v>
      </c>
      <c r="O9" s="2"/>
      <c r="P9" s="2"/>
      <c r="Q9" s="2"/>
      <c r="R9" s="2"/>
    </row>
    <row r="10" spans="1:18" ht="15.75" thickBot="1"/>
    <row r="11" spans="1:18" ht="24" customHeight="1" thickBot="1">
      <c r="A11" s="597" t="s">
        <v>24</v>
      </c>
      <c r="B11" s="613" t="s">
        <v>25</v>
      </c>
      <c r="C11" s="613" t="s">
        <v>36</v>
      </c>
      <c r="D11" s="17"/>
      <c r="E11" s="599" t="s">
        <v>12</v>
      </c>
      <c r="F11" s="599" t="s">
        <v>32</v>
      </c>
      <c r="G11" s="599" t="s">
        <v>26</v>
      </c>
      <c r="H11" s="615" t="s">
        <v>37</v>
      </c>
      <c r="I11" s="615"/>
      <c r="J11" s="615"/>
      <c r="K11" s="616"/>
      <c r="L11" s="615"/>
      <c r="M11" s="615"/>
      <c r="N11" s="615"/>
      <c r="O11" s="616"/>
      <c r="P11" s="617" t="s">
        <v>38</v>
      </c>
      <c r="Q11" s="619" t="s">
        <v>39</v>
      </c>
      <c r="R11" s="621" t="s">
        <v>40</v>
      </c>
    </row>
    <row r="12" spans="1:18" ht="40.5" customHeight="1" thickBot="1">
      <c r="A12" s="598"/>
      <c r="B12" s="614"/>
      <c r="C12" s="614"/>
      <c r="D12" s="18"/>
      <c r="E12" s="600"/>
      <c r="F12" s="600"/>
      <c r="G12" s="600"/>
      <c r="H12" s="153">
        <v>1</v>
      </c>
      <c r="I12" s="153">
        <v>2</v>
      </c>
      <c r="J12" s="154">
        <v>3</v>
      </c>
      <c r="K12" s="16" t="s">
        <v>42</v>
      </c>
      <c r="L12" s="155">
        <v>4</v>
      </c>
      <c r="M12" s="156">
        <v>5</v>
      </c>
      <c r="N12" s="157">
        <v>6</v>
      </c>
      <c r="O12" s="16" t="s">
        <v>43</v>
      </c>
      <c r="P12" s="618"/>
      <c r="Q12" s="620"/>
      <c r="R12" s="622"/>
    </row>
    <row r="13" spans="1:18" ht="30" customHeight="1">
      <c r="A13" s="638">
        <v>1</v>
      </c>
      <c r="B13" s="654" t="str">
        <f>В!D11</f>
        <v>ЦЫБЕНОВА Ханда</v>
      </c>
      <c r="C13" s="591" t="str">
        <f>В!E11</f>
        <v>Дашинимаев Б.Б. Цыденжапов Ц.А. Джиганчин К. К.</v>
      </c>
      <c r="D13" s="591" t="str">
        <f>В!F11</f>
        <v>СШОР</v>
      </c>
      <c r="E13" s="591" t="str">
        <f>В!G11</f>
        <v>МС</v>
      </c>
      <c r="F13" s="591" t="str">
        <f>В!H11</f>
        <v>26.07.2000</v>
      </c>
      <c r="G13" s="591" t="str">
        <f>В!I11</f>
        <v>Иркутская область - Республика Бурятия</v>
      </c>
      <c r="H13" s="696"/>
      <c r="I13" s="696"/>
      <c r="J13" s="696"/>
      <c r="K13" s="698"/>
      <c r="L13" s="700"/>
      <c r="M13" s="696"/>
      <c r="N13" s="696"/>
      <c r="O13" s="698"/>
      <c r="P13" s="700"/>
      <c r="Q13" s="697"/>
      <c r="R13" s="698"/>
    </row>
    <row r="14" spans="1:18" ht="30" customHeight="1">
      <c r="A14" s="639"/>
      <c r="B14" s="655"/>
      <c r="C14" s="579"/>
      <c r="D14" s="579"/>
      <c r="E14" s="579"/>
      <c r="F14" s="579"/>
      <c r="G14" s="579"/>
      <c r="H14" s="697"/>
      <c r="I14" s="697"/>
      <c r="J14" s="697"/>
      <c r="K14" s="699"/>
      <c r="L14" s="701"/>
      <c r="M14" s="697"/>
      <c r="N14" s="697"/>
      <c r="O14" s="699"/>
      <c r="P14" s="701"/>
      <c r="Q14" s="702"/>
      <c r="R14" s="699"/>
    </row>
    <row r="15" spans="1:18" ht="30" customHeight="1">
      <c r="A15" s="626">
        <v>2</v>
      </c>
      <c r="B15" s="628" t="str">
        <f>В!D13</f>
        <v>БЕКТИНА Галина</v>
      </c>
      <c r="C15" s="578" t="str">
        <f>В!E13</f>
        <v>Джиганчин К.К.
Куликов К.А.</v>
      </c>
      <c r="D15" s="578" t="str">
        <f>В!F13</f>
        <v>СШОР</v>
      </c>
      <c r="E15" s="578" t="str">
        <f>В!G13</f>
        <v>КМС</v>
      </c>
      <c r="F15" s="578" t="str">
        <f>В!H13</f>
        <v>07.12.1998</v>
      </c>
      <c r="G15" s="578" t="str">
        <f>В!I13</f>
        <v>Иркутская область</v>
      </c>
      <c r="H15" s="678"/>
      <c r="I15" s="678"/>
      <c r="J15" s="678"/>
      <c r="K15" s="680"/>
      <c r="L15" s="684"/>
      <c r="M15" s="678"/>
      <c r="N15" s="678"/>
      <c r="O15" s="680"/>
      <c r="P15" s="682"/>
      <c r="Q15" s="678"/>
      <c r="R15" s="680"/>
    </row>
    <row r="16" spans="1:18" ht="30" customHeight="1" thickBot="1">
      <c r="A16" s="627"/>
      <c r="B16" s="629"/>
      <c r="C16" s="633"/>
      <c r="D16" s="633"/>
      <c r="E16" s="633"/>
      <c r="F16" s="633"/>
      <c r="G16" s="633"/>
      <c r="H16" s="679"/>
      <c r="I16" s="679"/>
      <c r="J16" s="679"/>
      <c r="K16" s="681"/>
      <c r="L16" s="685"/>
      <c r="M16" s="679"/>
      <c r="N16" s="679"/>
      <c r="O16" s="681"/>
      <c r="P16" s="683"/>
      <c r="Q16" s="679"/>
      <c r="R16" s="681"/>
    </row>
    <row r="17" spans="1:18" ht="30" customHeight="1" thickTop="1">
      <c r="A17" s="639">
        <v>3</v>
      </c>
      <c r="B17" s="655" t="str">
        <f>В!D15</f>
        <v>ФЕДОРОВА Анжелика</v>
      </c>
      <c r="C17" s="579" t="str">
        <f>В!E15</f>
        <v>Казимирская Ирина Антоновна
Казимирский Виталий Викторович</v>
      </c>
      <c r="D17" s="579" t="str">
        <f>В!F15</f>
        <v>СШОР</v>
      </c>
      <c r="E17" s="579" t="str">
        <f>В!G15</f>
        <v>МС</v>
      </c>
      <c r="F17" s="579" t="str">
        <f>В!H15</f>
        <v>05.11.1997</v>
      </c>
      <c r="G17" s="579" t="str">
        <f>В!I15</f>
        <v>Кемеровская область</v>
      </c>
      <c r="H17" s="706"/>
      <c r="I17" s="706"/>
      <c r="J17" s="668"/>
      <c r="K17" s="665"/>
      <c r="L17" s="709"/>
      <c r="M17" s="706"/>
      <c r="N17" s="668"/>
      <c r="O17" s="665"/>
      <c r="P17" s="709"/>
      <c r="Q17" s="668"/>
      <c r="R17" s="665"/>
    </row>
    <row r="18" spans="1:18" ht="30" customHeight="1">
      <c r="A18" s="703"/>
      <c r="B18" s="704"/>
      <c r="C18" s="705"/>
      <c r="D18" s="705"/>
      <c r="E18" s="705"/>
      <c r="F18" s="705"/>
      <c r="G18" s="705"/>
      <c r="H18" s="707"/>
      <c r="I18" s="707"/>
      <c r="J18" s="669"/>
      <c r="K18" s="708"/>
      <c r="L18" s="710"/>
      <c r="M18" s="707"/>
      <c r="N18" s="669"/>
      <c r="O18" s="708"/>
      <c r="P18" s="710"/>
      <c r="Q18" s="669"/>
      <c r="R18" s="708"/>
    </row>
    <row r="19" spans="1:18" ht="30" customHeight="1">
      <c r="A19" s="703">
        <v>4</v>
      </c>
      <c r="B19" s="704" t="str">
        <f>В!D17</f>
        <v>БЕКБАУЛОВА Лучана</v>
      </c>
      <c r="C19" s="705" t="str">
        <f>В!E17</f>
        <v>Пустотин Алексей Алексеевич</v>
      </c>
      <c r="D19" s="705" t="str">
        <f>В!F17</f>
        <v>СШОР</v>
      </c>
      <c r="E19" s="705" t="str">
        <f>В!G17</f>
        <v>МС</v>
      </c>
      <c r="F19" s="705" t="str">
        <f>В!H17</f>
        <v>10.07.2002</v>
      </c>
      <c r="G19" s="705" t="str">
        <f>В!I17</f>
        <v>Кемеровская область</v>
      </c>
      <c r="H19" s="707"/>
      <c r="I19" s="707"/>
      <c r="J19" s="669"/>
      <c r="K19" s="708"/>
      <c r="L19" s="710"/>
      <c r="M19" s="707"/>
      <c r="N19" s="669"/>
      <c r="O19" s="708"/>
      <c r="P19" s="710"/>
      <c r="Q19" s="669"/>
      <c r="R19" s="708"/>
    </row>
    <row r="20" spans="1:18" ht="30" customHeight="1" thickBot="1">
      <c r="A20" s="716"/>
      <c r="B20" s="717"/>
      <c r="C20" s="715"/>
      <c r="D20" s="715"/>
      <c r="E20" s="715"/>
      <c r="F20" s="715"/>
      <c r="G20" s="715"/>
      <c r="H20" s="711"/>
      <c r="I20" s="711"/>
      <c r="J20" s="712"/>
      <c r="K20" s="713"/>
      <c r="L20" s="714"/>
      <c r="M20" s="711"/>
      <c r="N20" s="712"/>
      <c r="O20" s="713"/>
      <c r="P20" s="714"/>
      <c r="Q20" s="712"/>
      <c r="R20" s="713"/>
    </row>
    <row r="21" spans="1:18" ht="27" customHeight="1" thickTop="1"/>
    <row r="22" spans="1:18" ht="27" customHeight="1"/>
    <row r="23" spans="1:18" ht="27" customHeight="1">
      <c r="B23" s="103" t="s">
        <v>45</v>
      </c>
      <c r="C23" s="103"/>
      <c r="D23" s="103"/>
      <c r="E23" s="103"/>
      <c r="F23" s="103"/>
      <c r="G23" s="103"/>
      <c r="H23" s="103"/>
      <c r="I23" s="103" t="s">
        <v>46</v>
      </c>
      <c r="J23" s="103"/>
      <c r="K23" s="2"/>
      <c r="L23" s="2"/>
      <c r="M23" s="2"/>
    </row>
    <row r="24" spans="1:18" ht="27" customHeight="1">
      <c r="B24" s="103"/>
      <c r="C24" s="103"/>
      <c r="D24" s="103"/>
      <c r="E24" s="103"/>
      <c r="F24" s="103"/>
      <c r="G24" s="103"/>
      <c r="H24" s="103"/>
      <c r="I24" s="103"/>
      <c r="J24" s="103"/>
      <c r="K24" s="2"/>
      <c r="L24" s="2"/>
      <c r="M24" s="2"/>
    </row>
    <row r="25" spans="1:18" ht="27" customHeight="1">
      <c r="B25" s="103" t="s">
        <v>47</v>
      </c>
      <c r="C25" s="103"/>
      <c r="D25" s="103"/>
      <c r="E25" s="103"/>
      <c r="F25" s="103"/>
      <c r="G25" s="103"/>
      <c r="H25" s="103"/>
      <c r="I25" s="103"/>
      <c r="J25" s="103"/>
      <c r="K25" s="2"/>
      <c r="L25" s="2"/>
      <c r="M25" s="2"/>
    </row>
    <row r="30" spans="1:18" ht="27">
      <c r="A30" s="610" t="str">
        <f>В!A1</f>
        <v>ФЕДЕРАЦИЯ СПОРТИВНОЙ БОРЬБЫ РОССИИ</v>
      </c>
      <c r="B30" s="610"/>
      <c r="C30" s="610"/>
      <c r="D30" s="610"/>
      <c r="E30" s="610"/>
      <c r="F30" s="610"/>
      <c r="G30" s="610"/>
      <c r="H30" s="610"/>
      <c r="I30" s="610"/>
      <c r="J30" s="610"/>
      <c r="K30" s="610"/>
      <c r="L30" s="610"/>
      <c r="M30" s="610"/>
      <c r="N30" s="610"/>
      <c r="O30" s="610"/>
      <c r="P30" s="610"/>
      <c r="Q30" s="610"/>
      <c r="R30" s="610"/>
    </row>
    <row r="31" spans="1:18" ht="27">
      <c r="A31" s="610" t="str">
        <f>В!A2</f>
        <v>ФЕДЕРАЦИЯ СПОРТИВНОЙ БОРЬБЫ КЕМЕРОВСКОЙ ОБЛАСТИ</v>
      </c>
      <c r="B31" s="610"/>
      <c r="C31" s="610"/>
      <c r="D31" s="610"/>
      <c r="E31" s="610"/>
      <c r="F31" s="610"/>
      <c r="G31" s="610"/>
      <c r="H31" s="610"/>
      <c r="I31" s="610"/>
      <c r="J31" s="610"/>
      <c r="K31" s="610"/>
      <c r="L31" s="610"/>
      <c r="M31" s="610"/>
      <c r="N31" s="610"/>
      <c r="O31" s="610"/>
      <c r="P31" s="610"/>
      <c r="Q31" s="610"/>
      <c r="R31" s="610"/>
    </row>
    <row r="33" spans="1:18" ht="87" customHeight="1">
      <c r="A33" s="611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33" s="611"/>
      <c r="C33" s="611"/>
      <c r="D33" s="611"/>
      <c r="E33" s="611"/>
      <c r="F33" s="611"/>
      <c r="G33" s="611"/>
      <c r="H33" s="611"/>
      <c r="I33" s="611"/>
      <c r="J33" s="611"/>
      <c r="K33" s="611"/>
      <c r="L33" s="611"/>
      <c r="M33" s="611"/>
      <c r="N33" s="611"/>
      <c r="O33" s="611"/>
      <c r="P33" s="611"/>
      <c r="Q33" s="611"/>
      <c r="R33" s="611"/>
    </row>
    <row r="34" spans="1:18" ht="18.7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</row>
    <row r="35" spans="1:18" ht="46.5">
      <c r="A35" s="612" t="s">
        <v>48</v>
      </c>
      <c r="B35" s="612"/>
      <c r="C35" s="612"/>
      <c r="D35" s="612"/>
      <c r="E35" s="612"/>
      <c r="F35" s="612"/>
      <c r="G35" s="612"/>
      <c r="H35" s="612"/>
      <c r="I35" s="612"/>
      <c r="J35" s="612"/>
      <c r="K35" s="612"/>
      <c r="L35" s="612"/>
      <c r="M35" s="612"/>
      <c r="N35" s="612"/>
      <c r="O35" s="612"/>
      <c r="P35" s="612"/>
      <c r="Q35" s="612"/>
      <c r="R35" s="612"/>
    </row>
    <row r="36" spans="1:18">
      <c r="C36" s="608">
        <f>В!B8</f>
        <v>50</v>
      </c>
    </row>
    <row r="37" spans="1:18" ht="45.75" customHeight="1">
      <c r="A37" s="2"/>
      <c r="B37" s="158" t="s">
        <v>35</v>
      </c>
      <c r="C37" s="609"/>
      <c r="D37" s="19"/>
      <c r="E37" s="159" t="s">
        <v>3</v>
      </c>
      <c r="F37" s="2"/>
      <c r="G37" s="623" t="s">
        <v>4</v>
      </c>
      <c r="H37" s="623"/>
      <c r="I37" s="606" t="str">
        <f>В!F8</f>
        <v>А</v>
      </c>
      <c r="J37" s="606"/>
      <c r="K37" s="2"/>
      <c r="L37" s="2"/>
      <c r="M37" s="140" t="str">
        <f>В!H8</f>
        <v>01-02 мая 2022г</v>
      </c>
      <c r="N37" s="1"/>
      <c r="O37" s="4"/>
      <c r="P37" s="4"/>
      <c r="Q37" s="4"/>
      <c r="R37" s="4"/>
    </row>
    <row r="38" spans="1:18" ht="25.5" customHeight="1">
      <c r="A38" s="2"/>
      <c r="B38" s="2"/>
      <c r="C38" s="2"/>
      <c r="D38" s="2"/>
      <c r="E38" s="2"/>
      <c r="F38" s="2"/>
      <c r="G38" s="623"/>
      <c r="H38" s="623"/>
      <c r="I38" s="607"/>
      <c r="J38" s="607"/>
      <c r="K38" s="2"/>
      <c r="L38" s="2"/>
      <c r="M38" s="80" t="str">
        <f>В!H9</f>
        <v>п.Трудармейский (Кемеровская область - Кузбасс)</v>
      </c>
      <c r="O38" s="2"/>
      <c r="P38" s="2"/>
      <c r="Q38" s="2"/>
      <c r="R38" s="2"/>
    </row>
    <row r="39" spans="1:18" ht="15.75" thickBot="1"/>
    <row r="40" spans="1:18" ht="24" customHeight="1" thickBot="1">
      <c r="A40" s="597" t="s">
        <v>24</v>
      </c>
      <c r="B40" s="613" t="s">
        <v>25</v>
      </c>
      <c r="C40" s="613" t="s">
        <v>36</v>
      </c>
      <c r="D40" s="17"/>
      <c r="E40" s="599" t="s">
        <v>12</v>
      </c>
      <c r="F40" s="599" t="s">
        <v>32</v>
      </c>
      <c r="G40" s="599" t="s">
        <v>26</v>
      </c>
      <c r="H40" s="615" t="s">
        <v>37</v>
      </c>
      <c r="I40" s="615"/>
      <c r="J40" s="615"/>
      <c r="K40" s="616"/>
      <c r="L40" s="615"/>
      <c r="M40" s="615"/>
      <c r="N40" s="615"/>
      <c r="O40" s="616"/>
      <c r="P40" s="617" t="s">
        <v>38</v>
      </c>
      <c r="Q40" s="619" t="s">
        <v>39</v>
      </c>
      <c r="R40" s="621" t="s">
        <v>40</v>
      </c>
    </row>
    <row r="41" spans="1:18" ht="40.5" customHeight="1" thickBot="1">
      <c r="A41" s="598"/>
      <c r="B41" s="614"/>
      <c r="C41" s="614"/>
      <c r="D41" s="18"/>
      <c r="E41" s="600"/>
      <c r="F41" s="600"/>
      <c r="G41" s="600"/>
      <c r="H41" s="153">
        <v>1</v>
      </c>
      <c r="I41" s="153">
        <v>2</v>
      </c>
      <c r="J41" s="154">
        <v>3</v>
      </c>
      <c r="K41" s="16" t="s">
        <v>42</v>
      </c>
      <c r="L41" s="155">
        <v>4</v>
      </c>
      <c r="M41" s="156">
        <v>5</v>
      </c>
      <c r="N41" s="157">
        <v>6</v>
      </c>
      <c r="O41" s="16" t="s">
        <v>43</v>
      </c>
      <c r="P41" s="618"/>
      <c r="Q41" s="620"/>
      <c r="R41" s="622"/>
    </row>
    <row r="42" spans="1:18" ht="30" customHeight="1">
      <c r="A42" s="638">
        <v>1</v>
      </c>
      <c r="B42" s="718" t="str">
        <f>В!D11</f>
        <v>ЦЫБЕНОВА Ханда</v>
      </c>
      <c r="C42" s="591" t="str">
        <f>В!E11</f>
        <v>Дашинимаев Б.Б. Цыденжапов Ц.А. Джиганчин К. К.</v>
      </c>
      <c r="D42" s="160"/>
      <c r="E42" s="591" t="str">
        <f>В!G11</f>
        <v>МС</v>
      </c>
      <c r="F42" s="661" t="str">
        <f>В!H11</f>
        <v>26.07.2000</v>
      </c>
      <c r="G42" s="591" t="str">
        <f>В!I11</f>
        <v>Иркутская область - Республика Бурятия</v>
      </c>
      <c r="H42" s="696"/>
      <c r="I42" s="696"/>
      <c r="J42" s="696"/>
      <c r="K42" s="698"/>
      <c r="L42" s="700"/>
      <c r="M42" s="696"/>
      <c r="N42" s="696"/>
      <c r="O42" s="698"/>
      <c r="P42" s="700"/>
      <c r="Q42" s="697"/>
      <c r="R42" s="698"/>
    </row>
    <row r="43" spans="1:18" ht="30" customHeight="1">
      <c r="A43" s="639"/>
      <c r="B43" s="719"/>
      <c r="C43" s="579"/>
      <c r="D43" s="123"/>
      <c r="E43" s="579"/>
      <c r="F43" s="579"/>
      <c r="G43" s="579"/>
      <c r="H43" s="697"/>
      <c r="I43" s="697"/>
      <c r="J43" s="697"/>
      <c r="K43" s="699"/>
      <c r="L43" s="701"/>
      <c r="M43" s="697"/>
      <c r="N43" s="697"/>
      <c r="O43" s="699"/>
      <c r="P43" s="701"/>
      <c r="Q43" s="702"/>
      <c r="R43" s="699"/>
    </row>
    <row r="44" spans="1:18" ht="30" customHeight="1">
      <c r="A44" s="626">
        <v>3</v>
      </c>
      <c r="B44" s="720" t="str">
        <f>В!D15</f>
        <v>ФЕДОРОВА Анжелика</v>
      </c>
      <c r="C44" s="578" t="str">
        <f>В!E15</f>
        <v>Казимирская Ирина Антоновна
Казимирский Виталий Викторович</v>
      </c>
      <c r="D44" s="161"/>
      <c r="E44" s="578" t="str">
        <f>В!G15</f>
        <v>МС</v>
      </c>
      <c r="F44" s="660" t="str">
        <f>В!H15</f>
        <v>05.11.1997</v>
      </c>
      <c r="G44" s="578" t="str">
        <f>В!I15</f>
        <v>Кемеровская область</v>
      </c>
      <c r="H44" s="727"/>
      <c r="I44" s="727"/>
      <c r="J44" s="727"/>
      <c r="K44" s="729"/>
      <c r="L44" s="734"/>
      <c r="M44" s="727"/>
      <c r="N44" s="727"/>
      <c r="O44" s="729"/>
      <c r="P44" s="731"/>
      <c r="Q44" s="727"/>
      <c r="R44" s="729"/>
    </row>
    <row r="45" spans="1:18" ht="30" customHeight="1" thickBot="1">
      <c r="A45" s="627"/>
      <c r="B45" s="721"/>
      <c r="C45" s="633"/>
      <c r="D45" s="162"/>
      <c r="E45" s="633"/>
      <c r="F45" s="633"/>
      <c r="G45" s="633"/>
      <c r="H45" s="728"/>
      <c r="I45" s="728"/>
      <c r="J45" s="728"/>
      <c r="K45" s="730"/>
      <c r="L45" s="735"/>
      <c r="M45" s="728"/>
      <c r="N45" s="728"/>
      <c r="O45" s="730"/>
      <c r="P45" s="732"/>
      <c r="Q45" s="728"/>
      <c r="R45" s="730"/>
    </row>
    <row r="46" spans="1:18" ht="30" customHeight="1" thickTop="1">
      <c r="A46" s="639">
        <v>2</v>
      </c>
      <c r="B46" s="719" t="str">
        <f>В!D13</f>
        <v>БЕКТИНА Галина</v>
      </c>
      <c r="C46" s="579" t="str">
        <f>В!E13</f>
        <v>Джиганчин К.К.
Куликов К.А.</v>
      </c>
      <c r="D46" s="733"/>
      <c r="E46" s="579" t="str">
        <f>В!G13</f>
        <v>КМС</v>
      </c>
      <c r="F46" s="739" t="str">
        <f>В!H13</f>
        <v>07.12.1998</v>
      </c>
      <c r="G46" s="739" t="str">
        <f>В!I13</f>
        <v>Иркутская область</v>
      </c>
      <c r="H46" s="737"/>
      <c r="I46" s="737"/>
      <c r="J46" s="697"/>
      <c r="K46" s="699"/>
      <c r="L46" s="736"/>
      <c r="M46" s="737"/>
      <c r="N46" s="697"/>
      <c r="O46" s="699"/>
      <c r="P46" s="736"/>
      <c r="Q46" s="697"/>
      <c r="R46" s="699"/>
    </row>
    <row r="47" spans="1:18" ht="30" customHeight="1">
      <c r="A47" s="703"/>
      <c r="B47" s="741"/>
      <c r="C47" s="705"/>
      <c r="D47" s="579"/>
      <c r="E47" s="705"/>
      <c r="F47" s="705"/>
      <c r="G47" s="705"/>
      <c r="H47" s="738"/>
      <c r="I47" s="738"/>
      <c r="J47" s="702"/>
      <c r="K47" s="725"/>
      <c r="L47" s="722"/>
      <c r="M47" s="738"/>
      <c r="N47" s="702"/>
      <c r="O47" s="725"/>
      <c r="P47" s="722"/>
      <c r="Q47" s="702"/>
      <c r="R47" s="725"/>
    </row>
    <row r="48" spans="1:18" ht="30" customHeight="1">
      <c r="A48" s="703">
        <v>4</v>
      </c>
      <c r="B48" s="741" t="str">
        <f>В!D17</f>
        <v>БЕКБАУЛОВА Лучана</v>
      </c>
      <c r="C48" s="705" t="str">
        <f>В!E17</f>
        <v>Пустотин Алексей Алексеевич</v>
      </c>
      <c r="D48" s="578"/>
      <c r="E48" s="705" t="str">
        <f>В!G17</f>
        <v>МС</v>
      </c>
      <c r="F48" s="705" t="str">
        <f>В!H17</f>
        <v>10.07.2002</v>
      </c>
      <c r="G48" s="705" t="str">
        <f>В!I17</f>
        <v>Кемеровская область</v>
      </c>
      <c r="H48" s="738"/>
      <c r="I48" s="738"/>
      <c r="J48" s="702"/>
      <c r="K48" s="725"/>
      <c r="L48" s="722"/>
      <c r="M48" s="738"/>
      <c r="N48" s="702"/>
      <c r="O48" s="725"/>
      <c r="P48" s="722"/>
      <c r="Q48" s="702"/>
      <c r="R48" s="725"/>
    </row>
    <row r="49" spans="1:18" ht="30" customHeight="1" thickBot="1">
      <c r="A49" s="716"/>
      <c r="B49" s="742"/>
      <c r="C49" s="715"/>
      <c r="D49" s="633"/>
      <c r="E49" s="715"/>
      <c r="F49" s="715"/>
      <c r="G49" s="715"/>
      <c r="H49" s="743"/>
      <c r="I49" s="743"/>
      <c r="J49" s="724"/>
      <c r="K49" s="726"/>
      <c r="L49" s="723"/>
      <c r="M49" s="743"/>
      <c r="N49" s="724"/>
      <c r="O49" s="726"/>
      <c r="P49" s="723"/>
      <c r="Q49" s="724"/>
      <c r="R49" s="726"/>
    </row>
    <row r="50" spans="1:18" ht="27" customHeight="1" thickTop="1"/>
    <row r="51" spans="1:18" ht="27" customHeight="1"/>
    <row r="52" spans="1:18" ht="27" customHeight="1">
      <c r="B52" s="80" t="s">
        <v>45</v>
      </c>
      <c r="C52" s="80"/>
      <c r="D52" s="80"/>
      <c r="E52" s="80"/>
      <c r="F52" s="80"/>
      <c r="G52" s="80"/>
      <c r="H52" s="80"/>
      <c r="I52" s="80" t="s">
        <v>46</v>
      </c>
      <c r="J52" s="80"/>
      <c r="K52" s="80"/>
      <c r="L52" s="2"/>
      <c r="M52" s="2"/>
    </row>
    <row r="53" spans="1:18" ht="27" customHeight="1"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2"/>
      <c r="M53" s="2"/>
    </row>
    <row r="54" spans="1:18" ht="27" customHeight="1">
      <c r="B54" s="80" t="s">
        <v>47</v>
      </c>
      <c r="C54" s="80"/>
      <c r="D54" s="80"/>
      <c r="E54" s="80"/>
      <c r="F54" s="80"/>
      <c r="G54" s="80"/>
      <c r="H54" s="80"/>
      <c r="I54" s="80"/>
      <c r="J54" s="80"/>
      <c r="K54" s="80"/>
      <c r="L54" s="2"/>
      <c r="M54" s="2"/>
    </row>
    <row r="59" spans="1:18" ht="27">
      <c r="A59" s="610" t="str">
        <f>В!A1</f>
        <v>ФЕДЕРАЦИЯ СПОРТИВНОЙ БОРЬБЫ РОССИИ</v>
      </c>
      <c r="B59" s="610"/>
      <c r="C59" s="610"/>
      <c r="D59" s="610"/>
      <c r="E59" s="610"/>
      <c r="F59" s="610"/>
      <c r="G59" s="610"/>
      <c r="H59" s="610"/>
      <c r="I59" s="610"/>
      <c r="J59" s="610"/>
      <c r="K59" s="610"/>
      <c r="L59" s="610"/>
      <c r="M59" s="610"/>
      <c r="N59" s="610"/>
      <c r="O59" s="610"/>
      <c r="P59" s="610"/>
      <c r="Q59" s="610"/>
      <c r="R59" s="610"/>
    </row>
    <row r="60" spans="1:18" ht="27">
      <c r="A60" s="610" t="str">
        <f>В!A2</f>
        <v>ФЕДЕРАЦИЯ СПОРТИВНОЙ БОРЬБЫ КЕМЕРОВСКОЙ ОБЛАСТИ</v>
      </c>
      <c r="B60" s="610"/>
      <c r="C60" s="610"/>
      <c r="D60" s="610"/>
      <c r="E60" s="610"/>
      <c r="F60" s="610"/>
      <c r="G60" s="610"/>
      <c r="H60" s="610"/>
      <c r="I60" s="610"/>
      <c r="J60" s="610"/>
      <c r="K60" s="610"/>
      <c r="L60" s="610"/>
      <c r="M60" s="610"/>
      <c r="N60" s="610"/>
      <c r="O60" s="610"/>
      <c r="P60" s="610"/>
      <c r="Q60" s="610"/>
      <c r="R60" s="610"/>
    </row>
    <row r="62" spans="1:18" ht="75.75" customHeight="1">
      <c r="A62" s="740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62" s="740"/>
      <c r="C62" s="740"/>
      <c r="D62" s="740"/>
      <c r="E62" s="740"/>
      <c r="F62" s="740"/>
      <c r="G62" s="740"/>
      <c r="H62" s="740"/>
      <c r="I62" s="740"/>
      <c r="J62" s="740"/>
      <c r="K62" s="740"/>
      <c r="L62" s="740"/>
      <c r="M62" s="740"/>
      <c r="N62" s="740"/>
      <c r="O62" s="740"/>
      <c r="P62" s="740"/>
      <c r="Q62" s="740"/>
      <c r="R62" s="740"/>
    </row>
    <row r="63" spans="1:18" ht="18.7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</row>
    <row r="64" spans="1:18" ht="46.5">
      <c r="A64" s="612" t="s">
        <v>49</v>
      </c>
      <c r="B64" s="612"/>
      <c r="C64" s="612"/>
      <c r="D64" s="612"/>
      <c r="E64" s="612"/>
      <c r="F64" s="612"/>
      <c r="G64" s="612"/>
      <c r="H64" s="612"/>
      <c r="I64" s="612"/>
      <c r="J64" s="612"/>
      <c r="K64" s="612"/>
      <c r="L64" s="612"/>
      <c r="M64" s="612"/>
      <c r="N64" s="612"/>
      <c r="O64" s="612"/>
      <c r="P64" s="612"/>
      <c r="Q64" s="612"/>
      <c r="R64" s="612"/>
    </row>
    <row r="65" spans="1:18">
      <c r="C65" s="608">
        <f>В!B8</f>
        <v>50</v>
      </c>
    </row>
    <row r="66" spans="1:18" ht="42" customHeight="1">
      <c r="A66" s="2"/>
      <c r="B66" s="158" t="s">
        <v>35</v>
      </c>
      <c r="C66" s="609"/>
      <c r="D66" s="19"/>
      <c r="E66" s="159" t="s">
        <v>3</v>
      </c>
      <c r="F66" s="2"/>
      <c r="G66" s="623" t="s">
        <v>4</v>
      </c>
      <c r="H66" s="623"/>
      <c r="I66" s="606" t="str">
        <f>В!F8</f>
        <v>А</v>
      </c>
      <c r="J66" s="606"/>
      <c r="K66" s="2"/>
      <c r="L66" s="2"/>
      <c r="M66" s="140" t="str">
        <f>В!H8</f>
        <v>01-02 мая 2022г</v>
      </c>
      <c r="N66" s="1"/>
      <c r="O66" s="4"/>
      <c r="P66" s="4"/>
      <c r="Q66" s="4"/>
      <c r="R66" s="4"/>
    </row>
    <row r="67" spans="1:18" ht="20.25" customHeight="1">
      <c r="A67" s="2"/>
      <c r="B67" s="2"/>
      <c r="C67" s="2"/>
      <c r="D67" s="2"/>
      <c r="E67" s="2"/>
      <c r="F67" s="2"/>
      <c r="G67" s="623"/>
      <c r="H67" s="623"/>
      <c r="I67" s="607"/>
      <c r="J67" s="607"/>
      <c r="K67" s="2"/>
      <c r="L67" s="2"/>
      <c r="M67" s="80" t="str">
        <f>В!H9</f>
        <v>п.Трудармейский (Кемеровская область - Кузбасс)</v>
      </c>
      <c r="O67" s="2"/>
      <c r="P67" s="2"/>
      <c r="Q67" s="2"/>
      <c r="R67" s="2"/>
    </row>
    <row r="68" spans="1:18" ht="15.75" thickBot="1"/>
    <row r="69" spans="1:18" ht="24" customHeight="1" thickBot="1">
      <c r="A69" s="597" t="s">
        <v>24</v>
      </c>
      <c r="B69" s="613" t="s">
        <v>25</v>
      </c>
      <c r="C69" s="613" t="s">
        <v>36</v>
      </c>
      <c r="D69" s="17"/>
      <c r="E69" s="599" t="s">
        <v>12</v>
      </c>
      <c r="F69" s="599" t="s">
        <v>32</v>
      </c>
      <c r="G69" s="599" t="s">
        <v>26</v>
      </c>
      <c r="H69" s="615" t="s">
        <v>37</v>
      </c>
      <c r="I69" s="615"/>
      <c r="J69" s="615"/>
      <c r="K69" s="616"/>
      <c r="L69" s="615"/>
      <c r="M69" s="615"/>
      <c r="N69" s="615"/>
      <c r="O69" s="616"/>
      <c r="P69" s="617" t="s">
        <v>38</v>
      </c>
      <c r="Q69" s="619" t="s">
        <v>39</v>
      </c>
      <c r="R69" s="621" t="s">
        <v>40</v>
      </c>
    </row>
    <row r="70" spans="1:18" ht="40.5" customHeight="1" thickBot="1">
      <c r="A70" s="598"/>
      <c r="B70" s="614"/>
      <c r="C70" s="614"/>
      <c r="D70" s="18"/>
      <c r="E70" s="600"/>
      <c r="F70" s="600"/>
      <c r="G70" s="600"/>
      <c r="H70" s="153">
        <v>1</v>
      </c>
      <c r="I70" s="153">
        <v>2</v>
      </c>
      <c r="J70" s="154">
        <v>3</v>
      </c>
      <c r="K70" s="16" t="s">
        <v>42</v>
      </c>
      <c r="L70" s="155">
        <v>4</v>
      </c>
      <c r="M70" s="156">
        <v>5</v>
      </c>
      <c r="N70" s="157">
        <v>6</v>
      </c>
      <c r="O70" s="16" t="s">
        <v>43</v>
      </c>
      <c r="P70" s="618"/>
      <c r="Q70" s="620"/>
      <c r="R70" s="622"/>
    </row>
    <row r="71" spans="1:18" ht="30" customHeight="1">
      <c r="A71" s="638">
        <v>1</v>
      </c>
      <c r="B71" s="654" t="str">
        <f>В!D11</f>
        <v>ЦЫБЕНОВА Ханда</v>
      </c>
      <c r="C71" s="591" t="str">
        <f>В!E11</f>
        <v>Дашинимаев Б.Б. Цыденжапов Ц.А. Джиганчин К. К.</v>
      </c>
      <c r="D71" s="160"/>
      <c r="E71" s="591" t="str">
        <f>В!G11</f>
        <v>МС</v>
      </c>
      <c r="F71" s="661" t="str">
        <f>В!H11</f>
        <v>26.07.2000</v>
      </c>
      <c r="G71" s="591" t="str">
        <f>В!I11</f>
        <v>Иркутская область - Республика Бурятия</v>
      </c>
      <c r="H71" s="670"/>
      <c r="I71" s="670"/>
      <c r="J71" s="670"/>
      <c r="K71" s="664"/>
      <c r="L71" s="666"/>
      <c r="M71" s="670"/>
      <c r="N71" s="670"/>
      <c r="O71" s="664"/>
      <c r="P71" s="666"/>
      <c r="Q71" s="668"/>
      <c r="R71" s="664"/>
    </row>
    <row r="72" spans="1:18" ht="30" customHeight="1">
      <c r="A72" s="639"/>
      <c r="B72" s="655"/>
      <c r="C72" s="579"/>
      <c r="D72" s="123"/>
      <c r="E72" s="579"/>
      <c r="F72" s="579"/>
      <c r="G72" s="579"/>
      <c r="H72" s="668"/>
      <c r="I72" s="668"/>
      <c r="J72" s="668"/>
      <c r="K72" s="665"/>
      <c r="L72" s="667"/>
      <c r="M72" s="668"/>
      <c r="N72" s="668"/>
      <c r="O72" s="665"/>
      <c r="P72" s="667"/>
      <c r="Q72" s="669"/>
      <c r="R72" s="665"/>
    </row>
    <row r="73" spans="1:18" ht="30" customHeight="1">
      <c r="A73" s="626">
        <v>4</v>
      </c>
      <c r="B73" s="628" t="str">
        <f>В!D17</f>
        <v>БЕКБАУЛОВА Лучана</v>
      </c>
      <c r="C73" s="578" t="str">
        <f>В!E17</f>
        <v>Пустотин Алексей Алексеевич</v>
      </c>
      <c r="D73" s="161"/>
      <c r="E73" s="578" t="str">
        <f>В!G17</f>
        <v>МС</v>
      </c>
      <c r="F73" s="660" t="str">
        <f>В!H17</f>
        <v>10.07.2002</v>
      </c>
      <c r="G73" s="578" t="str">
        <f>В!I17</f>
        <v>Кемеровская область</v>
      </c>
      <c r="H73" s="678"/>
      <c r="I73" s="678"/>
      <c r="J73" s="678"/>
      <c r="K73" s="680"/>
      <c r="L73" s="684"/>
      <c r="M73" s="678"/>
      <c r="N73" s="678"/>
      <c r="O73" s="680"/>
      <c r="P73" s="682"/>
      <c r="Q73" s="678"/>
      <c r="R73" s="680"/>
    </row>
    <row r="74" spans="1:18" ht="30" customHeight="1" thickBot="1">
      <c r="A74" s="627"/>
      <c r="B74" s="629"/>
      <c r="C74" s="633"/>
      <c r="D74" s="162"/>
      <c r="E74" s="633"/>
      <c r="F74" s="633"/>
      <c r="G74" s="633"/>
      <c r="H74" s="679"/>
      <c r="I74" s="679"/>
      <c r="J74" s="679"/>
      <c r="K74" s="681"/>
      <c r="L74" s="685"/>
      <c r="M74" s="679"/>
      <c r="N74" s="679"/>
      <c r="O74" s="681"/>
      <c r="P74" s="683"/>
      <c r="Q74" s="679"/>
      <c r="R74" s="681"/>
    </row>
    <row r="75" spans="1:18" ht="30" customHeight="1" thickTop="1">
      <c r="A75" s="639">
        <v>2</v>
      </c>
      <c r="B75" s="655" t="str">
        <f>В!D13</f>
        <v>БЕКТИНА Галина</v>
      </c>
      <c r="C75" s="579" t="str">
        <f>В!E13</f>
        <v>Джиганчин К.К.
Куликов К.А.</v>
      </c>
      <c r="D75" s="733"/>
      <c r="E75" s="579" t="str">
        <f>В!G13</f>
        <v>КМС</v>
      </c>
      <c r="F75" s="739" t="str">
        <f>В!H13</f>
        <v>07.12.1998</v>
      </c>
      <c r="G75" s="579" t="str">
        <f>В!I13</f>
        <v>Иркутская область</v>
      </c>
      <c r="H75" s="706"/>
      <c r="I75" s="706"/>
      <c r="J75" s="668"/>
      <c r="K75" s="665"/>
      <c r="L75" s="709"/>
      <c r="M75" s="706"/>
      <c r="N75" s="668"/>
      <c r="O75" s="665"/>
      <c r="P75" s="709"/>
      <c r="Q75" s="668"/>
      <c r="R75" s="665"/>
    </row>
    <row r="76" spans="1:18" ht="30" customHeight="1">
      <c r="A76" s="703"/>
      <c r="B76" s="704"/>
      <c r="C76" s="705"/>
      <c r="D76" s="579"/>
      <c r="E76" s="705"/>
      <c r="F76" s="705"/>
      <c r="G76" s="705"/>
      <c r="H76" s="707"/>
      <c r="I76" s="707"/>
      <c r="J76" s="669"/>
      <c r="K76" s="708"/>
      <c r="L76" s="710"/>
      <c r="M76" s="707"/>
      <c r="N76" s="669"/>
      <c r="O76" s="708"/>
      <c r="P76" s="710"/>
      <c r="Q76" s="669"/>
      <c r="R76" s="708"/>
    </row>
    <row r="77" spans="1:18" ht="30" customHeight="1">
      <c r="A77" s="703">
        <v>3</v>
      </c>
      <c r="B77" s="704" t="str">
        <f>В!D15</f>
        <v>ФЕДОРОВА Анжелика</v>
      </c>
      <c r="C77" s="705" t="str">
        <f>В!E15</f>
        <v>Казимирская Ирина Антоновна
Казимирский Виталий Викторович</v>
      </c>
      <c r="D77" s="578"/>
      <c r="E77" s="705" t="str">
        <f>В!G15</f>
        <v>МС</v>
      </c>
      <c r="F77" s="744" t="str">
        <f>В!H15</f>
        <v>05.11.1997</v>
      </c>
      <c r="G77" s="705" t="str">
        <f>В!I15</f>
        <v>Кемеровская область</v>
      </c>
      <c r="H77" s="707"/>
      <c r="I77" s="707"/>
      <c r="J77" s="669"/>
      <c r="K77" s="708"/>
      <c r="L77" s="710"/>
      <c r="M77" s="707"/>
      <c r="N77" s="669"/>
      <c r="O77" s="708"/>
      <c r="P77" s="710"/>
      <c r="Q77" s="669"/>
      <c r="R77" s="708"/>
    </row>
    <row r="78" spans="1:18" ht="30" customHeight="1" thickBot="1">
      <c r="A78" s="716"/>
      <c r="B78" s="717"/>
      <c r="C78" s="715"/>
      <c r="D78" s="633"/>
      <c r="E78" s="715"/>
      <c r="F78" s="715"/>
      <c r="G78" s="715"/>
      <c r="H78" s="711"/>
      <c r="I78" s="711"/>
      <c r="J78" s="712"/>
      <c r="K78" s="713"/>
      <c r="L78" s="714"/>
      <c r="M78" s="711"/>
      <c r="N78" s="712"/>
      <c r="O78" s="713"/>
      <c r="P78" s="714"/>
      <c r="Q78" s="712"/>
      <c r="R78" s="713"/>
    </row>
    <row r="79" spans="1:18" ht="27" customHeight="1" thickTop="1"/>
    <row r="80" spans="1:18" ht="27" customHeight="1"/>
    <row r="81" spans="2:13" ht="27" customHeight="1">
      <c r="B81" s="80" t="s">
        <v>45</v>
      </c>
      <c r="C81" s="80"/>
      <c r="D81" s="80"/>
      <c r="E81" s="80"/>
      <c r="F81" s="80"/>
      <c r="G81" s="80"/>
      <c r="H81" s="80"/>
      <c r="I81" s="80" t="s">
        <v>46</v>
      </c>
      <c r="J81" s="80"/>
      <c r="K81" s="2"/>
      <c r="L81" s="2"/>
      <c r="M81" s="2"/>
    </row>
    <row r="82" spans="2:13" ht="27" customHeight="1">
      <c r="B82" s="80"/>
      <c r="C82" s="80"/>
      <c r="D82" s="80"/>
      <c r="E82" s="80"/>
      <c r="F82" s="80"/>
      <c r="G82" s="80"/>
      <c r="H82" s="80"/>
      <c r="I82" s="80"/>
      <c r="J82" s="80"/>
      <c r="K82" s="2"/>
      <c r="L82" s="2"/>
      <c r="M82" s="2"/>
    </row>
    <row r="83" spans="2:13" ht="27" customHeight="1">
      <c r="B83" s="80" t="s">
        <v>47</v>
      </c>
      <c r="C83" s="80"/>
      <c r="D83" s="80"/>
      <c r="E83" s="80"/>
      <c r="F83" s="80"/>
      <c r="G83" s="80"/>
      <c r="H83" s="80"/>
      <c r="I83" s="80"/>
      <c r="J83" s="80"/>
      <c r="K83" s="2"/>
      <c r="L83" s="2"/>
      <c r="M83" s="2"/>
    </row>
    <row r="84" spans="2:13" ht="18.7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</sheetData>
  <mergeCells count="263">
    <mergeCell ref="P77:P78"/>
    <mergeCell ref="Q77:Q78"/>
    <mergeCell ref="R77:R78"/>
    <mergeCell ref="G77:G78"/>
    <mergeCell ref="H77:H78"/>
    <mergeCell ref="I77:I78"/>
    <mergeCell ref="J77:J78"/>
    <mergeCell ref="K77:K78"/>
    <mergeCell ref="L77:L78"/>
    <mergeCell ref="A77:A78"/>
    <mergeCell ref="B77:B78"/>
    <mergeCell ref="C77:C78"/>
    <mergeCell ref="D77:D78"/>
    <mergeCell ref="E77:E78"/>
    <mergeCell ref="F77:F78"/>
    <mergeCell ref="M75:M76"/>
    <mergeCell ref="N75:N76"/>
    <mergeCell ref="O75:O76"/>
    <mergeCell ref="A75:A76"/>
    <mergeCell ref="B75:B76"/>
    <mergeCell ref="C75:C76"/>
    <mergeCell ref="D75:D76"/>
    <mergeCell ref="E75:E76"/>
    <mergeCell ref="F75:F76"/>
    <mergeCell ref="M77:M78"/>
    <mergeCell ref="N77:N78"/>
    <mergeCell ref="O77:O78"/>
    <mergeCell ref="P75:P76"/>
    <mergeCell ref="Q75:Q76"/>
    <mergeCell ref="R75:R76"/>
    <mergeCell ref="G75:G76"/>
    <mergeCell ref="H75:H76"/>
    <mergeCell ref="I75:I76"/>
    <mergeCell ref="J75:J76"/>
    <mergeCell ref="K75:K76"/>
    <mergeCell ref="L75:L76"/>
    <mergeCell ref="M73:M74"/>
    <mergeCell ref="N73:N74"/>
    <mergeCell ref="O73:O74"/>
    <mergeCell ref="P73:P74"/>
    <mergeCell ref="Q73:Q74"/>
    <mergeCell ref="R73:R74"/>
    <mergeCell ref="G73:G74"/>
    <mergeCell ref="H73:H74"/>
    <mergeCell ref="I73:I74"/>
    <mergeCell ref="J73:J74"/>
    <mergeCell ref="K73:K74"/>
    <mergeCell ref="L73:L74"/>
    <mergeCell ref="A73:A74"/>
    <mergeCell ref="B73:B74"/>
    <mergeCell ref="C73:C74"/>
    <mergeCell ref="E73:E74"/>
    <mergeCell ref="F73:F74"/>
    <mergeCell ref="H71:H72"/>
    <mergeCell ref="I71:I72"/>
    <mergeCell ref="J71:J72"/>
    <mergeCell ref="K71:K72"/>
    <mergeCell ref="R69:R70"/>
    <mergeCell ref="A71:A72"/>
    <mergeCell ref="B71:B72"/>
    <mergeCell ref="C71:C72"/>
    <mergeCell ref="E71:E72"/>
    <mergeCell ref="F71:F72"/>
    <mergeCell ref="G71:G72"/>
    <mergeCell ref="A69:A70"/>
    <mergeCell ref="B69:B70"/>
    <mergeCell ref="C69:C70"/>
    <mergeCell ref="E69:E70"/>
    <mergeCell ref="F69:F70"/>
    <mergeCell ref="G69:G70"/>
    <mergeCell ref="N71:N72"/>
    <mergeCell ref="O71:O72"/>
    <mergeCell ref="P71:P72"/>
    <mergeCell ref="Q71:Q72"/>
    <mergeCell ref="R71:R72"/>
    <mergeCell ref="L71:L72"/>
    <mergeCell ref="M71:M72"/>
    <mergeCell ref="K48:K49"/>
    <mergeCell ref="L48:L49"/>
    <mergeCell ref="M48:M49"/>
    <mergeCell ref="N48:N49"/>
    <mergeCell ref="O48:O49"/>
    <mergeCell ref="H69:O69"/>
    <mergeCell ref="P69:P70"/>
    <mergeCell ref="Q69:Q70"/>
    <mergeCell ref="G66:H67"/>
    <mergeCell ref="G46:G47"/>
    <mergeCell ref="H46:H47"/>
    <mergeCell ref="I46:I47"/>
    <mergeCell ref="J46:J47"/>
    <mergeCell ref="K46:K47"/>
    <mergeCell ref="A59:R59"/>
    <mergeCell ref="A60:R60"/>
    <mergeCell ref="A62:R62"/>
    <mergeCell ref="A64:R64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A46:A47"/>
    <mergeCell ref="B46:B47"/>
    <mergeCell ref="P46:P47"/>
    <mergeCell ref="Q46:Q47"/>
    <mergeCell ref="F46:F47"/>
    <mergeCell ref="J48:J49"/>
    <mergeCell ref="C65:C66"/>
    <mergeCell ref="I66:J67"/>
    <mergeCell ref="P48:P49"/>
    <mergeCell ref="Q48:Q49"/>
    <mergeCell ref="R48:R49"/>
    <mergeCell ref="N44:N45"/>
    <mergeCell ref="O44:O45"/>
    <mergeCell ref="P44:P45"/>
    <mergeCell ref="Q44:Q45"/>
    <mergeCell ref="R44:R45"/>
    <mergeCell ref="C46:C47"/>
    <mergeCell ref="D46:D47"/>
    <mergeCell ref="E46:E47"/>
    <mergeCell ref="H44:H45"/>
    <mergeCell ref="I44:I45"/>
    <mergeCell ref="J44:J45"/>
    <mergeCell ref="K44:K45"/>
    <mergeCell ref="L44:L45"/>
    <mergeCell ref="M44:M45"/>
    <mergeCell ref="R46:R47"/>
    <mergeCell ref="L46:L47"/>
    <mergeCell ref="M46:M47"/>
    <mergeCell ref="N46:N47"/>
    <mergeCell ref="O46:O47"/>
    <mergeCell ref="A44:A45"/>
    <mergeCell ref="B44:B45"/>
    <mergeCell ref="C44:C45"/>
    <mergeCell ref="E44:E45"/>
    <mergeCell ref="F44:F45"/>
    <mergeCell ref="G44:G45"/>
    <mergeCell ref="I42:I43"/>
    <mergeCell ref="J42:J43"/>
    <mergeCell ref="K42:K43"/>
    <mergeCell ref="P40:P41"/>
    <mergeCell ref="Q40:Q41"/>
    <mergeCell ref="R40:R41"/>
    <mergeCell ref="A42:A43"/>
    <mergeCell ref="B42:B43"/>
    <mergeCell ref="C42:C43"/>
    <mergeCell ref="E42:E43"/>
    <mergeCell ref="F42:F43"/>
    <mergeCell ref="G42:G43"/>
    <mergeCell ref="H42:H43"/>
    <mergeCell ref="O42:O43"/>
    <mergeCell ref="P42:P43"/>
    <mergeCell ref="Q42:Q43"/>
    <mergeCell ref="R42:R43"/>
    <mergeCell ref="L42:L43"/>
    <mergeCell ref="M42:M43"/>
    <mergeCell ref="N42:N43"/>
    <mergeCell ref="I37:J38"/>
    <mergeCell ref="A40:A41"/>
    <mergeCell ref="B40:B41"/>
    <mergeCell ref="C40:C41"/>
    <mergeCell ref="E40:E41"/>
    <mergeCell ref="F40:F41"/>
    <mergeCell ref="G40:G41"/>
    <mergeCell ref="H40:O40"/>
    <mergeCell ref="G37:H38"/>
    <mergeCell ref="C36:C37"/>
    <mergeCell ref="A30:R30"/>
    <mergeCell ref="A31:R31"/>
    <mergeCell ref="A33:R33"/>
    <mergeCell ref="A35:R35"/>
    <mergeCell ref="M19:M20"/>
    <mergeCell ref="N19:N20"/>
    <mergeCell ref="O19:O20"/>
    <mergeCell ref="P19:P20"/>
    <mergeCell ref="Q19:Q20"/>
    <mergeCell ref="R19:R20"/>
    <mergeCell ref="G19:G20"/>
    <mergeCell ref="H19:H20"/>
    <mergeCell ref="I19:I20"/>
    <mergeCell ref="J19:J20"/>
    <mergeCell ref="K19:K20"/>
    <mergeCell ref="L19:L20"/>
    <mergeCell ref="A19:A20"/>
    <mergeCell ref="B19:B20"/>
    <mergeCell ref="C19:C20"/>
    <mergeCell ref="D19:D20"/>
    <mergeCell ref="E19:E20"/>
    <mergeCell ref="F19:F20"/>
    <mergeCell ref="P17:P18"/>
    <mergeCell ref="Q17:Q18"/>
    <mergeCell ref="R17:R18"/>
    <mergeCell ref="G17:G18"/>
    <mergeCell ref="H17:H18"/>
    <mergeCell ref="I17:I18"/>
    <mergeCell ref="J17:J18"/>
    <mergeCell ref="K17:K18"/>
    <mergeCell ref="L17:L18"/>
    <mergeCell ref="A17:A18"/>
    <mergeCell ref="B17:B18"/>
    <mergeCell ref="C17:C18"/>
    <mergeCell ref="D17:D18"/>
    <mergeCell ref="E17:E18"/>
    <mergeCell ref="F17:F18"/>
    <mergeCell ref="M15:M16"/>
    <mergeCell ref="N15:N16"/>
    <mergeCell ref="O15:O16"/>
    <mergeCell ref="A15:A16"/>
    <mergeCell ref="B15:B16"/>
    <mergeCell ref="C15:C16"/>
    <mergeCell ref="D15:D16"/>
    <mergeCell ref="E15:E16"/>
    <mergeCell ref="F15:F16"/>
    <mergeCell ref="M17:M18"/>
    <mergeCell ref="N17:N18"/>
    <mergeCell ref="O17:O18"/>
    <mergeCell ref="P15:P16"/>
    <mergeCell ref="Q15:Q16"/>
    <mergeCell ref="R15:R16"/>
    <mergeCell ref="G15:G16"/>
    <mergeCell ref="H15:H16"/>
    <mergeCell ref="I15:I16"/>
    <mergeCell ref="J15:J16"/>
    <mergeCell ref="K15:K16"/>
    <mergeCell ref="L15:L16"/>
    <mergeCell ref="M13:M14"/>
    <mergeCell ref="N13:N14"/>
    <mergeCell ref="O13:O14"/>
    <mergeCell ref="P13:P14"/>
    <mergeCell ref="Q13:Q14"/>
    <mergeCell ref="R13:R14"/>
    <mergeCell ref="G13:G14"/>
    <mergeCell ref="H13:H14"/>
    <mergeCell ref="I13:I14"/>
    <mergeCell ref="J13:J14"/>
    <mergeCell ref="K13:K14"/>
    <mergeCell ref="L13:L14"/>
    <mergeCell ref="A13:A14"/>
    <mergeCell ref="B13:B14"/>
    <mergeCell ref="C13:C14"/>
    <mergeCell ref="D13:D14"/>
    <mergeCell ref="E13:E14"/>
    <mergeCell ref="F13:F14"/>
    <mergeCell ref="A11:A12"/>
    <mergeCell ref="B11:B12"/>
    <mergeCell ref="C11:C12"/>
    <mergeCell ref="E11:E12"/>
    <mergeCell ref="F11:F12"/>
    <mergeCell ref="A1:R1"/>
    <mergeCell ref="A2:R2"/>
    <mergeCell ref="A4:R4"/>
    <mergeCell ref="A6:R6"/>
    <mergeCell ref="I8:J9"/>
    <mergeCell ref="H11:O11"/>
    <mergeCell ref="P11:P12"/>
    <mergeCell ref="Q11:Q12"/>
    <mergeCell ref="R11:R12"/>
    <mergeCell ref="G11:G12"/>
    <mergeCell ref="G8:H9"/>
    <mergeCell ref="C7:C8"/>
  </mergeCells>
  <pageMargins left="0.70866141732283472" right="0.19685039370078741" top="0.74803149606299213" bottom="0.74803149606299213" header="0.31496062992125984" footer="0.31496062992125984"/>
  <pageSetup paperSize="9"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"/>
  <sheetViews>
    <sheetView view="pageBreakPreview" zoomScale="60" zoomScaleNormal="90" workbookViewId="0">
      <selection activeCell="H17" sqref="H17"/>
    </sheetView>
  </sheetViews>
  <sheetFormatPr defaultRowHeight="15"/>
  <cols>
    <col min="1" max="1" width="5.7109375" customWidth="1"/>
    <col min="2" max="2" width="48.7109375" customWidth="1"/>
    <col min="3" max="3" width="23.85546875" customWidth="1"/>
    <col min="4" max="4" width="20" customWidth="1"/>
    <col min="5" max="5" width="13.5703125" customWidth="1"/>
    <col min="6" max="6" width="12.7109375" bestFit="1" customWidth="1"/>
    <col min="7" max="7" width="5.7109375" customWidth="1"/>
    <col min="9" max="9" width="5.7109375" customWidth="1"/>
    <col min="11" max="11" width="5.7109375" customWidth="1"/>
    <col min="13" max="13" width="5.7109375" customWidth="1"/>
    <col min="15" max="15" width="5.7109375" customWidth="1"/>
  </cols>
  <sheetData>
    <row r="1" spans="1:18" ht="21">
      <c r="A1" s="773" t="str">
        <f>В!A1</f>
        <v>ФЕДЕРАЦИЯ СПОРТИВНОЙ БОРЬБЫ РОССИИ</v>
      </c>
      <c r="B1" s="773"/>
      <c r="C1" s="773"/>
      <c r="D1" s="773"/>
      <c r="E1" s="773"/>
      <c r="F1" s="773"/>
      <c r="G1" s="773"/>
      <c r="H1" s="773"/>
      <c r="I1" s="773"/>
      <c r="J1" s="773"/>
      <c r="K1" s="773"/>
      <c r="L1" s="773"/>
      <c r="M1" s="773"/>
      <c r="N1" s="773"/>
      <c r="O1" s="773"/>
      <c r="P1" s="773"/>
      <c r="Q1" s="773"/>
      <c r="R1" s="773"/>
    </row>
    <row r="2" spans="1:18" ht="27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</row>
    <row r="3" spans="1:18" ht="18.7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34.5">
      <c r="A4" s="595" t="s">
        <v>31</v>
      </c>
      <c r="B4" s="595"/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  <c r="P4" s="595"/>
      <c r="Q4" s="595"/>
      <c r="R4" s="595"/>
    </row>
    <row r="5" spans="1:18" ht="18.7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78.75" customHeight="1">
      <c r="A6" s="774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6" s="774"/>
      <c r="C6" s="774"/>
      <c r="D6" s="774"/>
      <c r="E6" s="774"/>
      <c r="F6" s="774"/>
      <c r="G6" s="774"/>
      <c r="H6" s="774"/>
      <c r="I6" s="774"/>
      <c r="J6" s="774"/>
      <c r="K6" s="774"/>
      <c r="L6" s="774"/>
      <c r="M6" s="774"/>
      <c r="N6" s="774"/>
      <c r="O6" s="774"/>
      <c r="P6" s="774"/>
      <c r="Q6" s="774"/>
      <c r="R6" s="774"/>
    </row>
    <row r="7" spans="1:18" ht="15" customHeight="1">
      <c r="O7" s="695">
        <f>В!B8</f>
        <v>50</v>
      </c>
      <c r="P7" s="695"/>
    </row>
    <row r="8" spans="1:18" ht="24.75" customHeight="1">
      <c r="A8" s="2"/>
      <c r="B8" s="140" t="str">
        <f>В!H8</f>
        <v>01-02 мая 2022г</v>
      </c>
      <c r="C8" s="13"/>
      <c r="D8" s="2"/>
      <c r="E8" s="2"/>
      <c r="F8" s="32"/>
      <c r="G8" s="2"/>
      <c r="H8" s="2"/>
      <c r="I8" s="2"/>
      <c r="O8" s="695"/>
      <c r="P8" s="695"/>
      <c r="R8" s="2"/>
    </row>
    <row r="9" spans="1:18" ht="26.25" customHeight="1">
      <c r="A9" s="2"/>
      <c r="B9" s="80" t="str">
        <f>В!H9</f>
        <v>п.Трудармейский (Кемеровская область - Кузбасс)</v>
      </c>
      <c r="C9" s="2"/>
      <c r="D9" s="2"/>
      <c r="E9" s="2"/>
      <c r="F9" s="32"/>
      <c r="G9" s="2"/>
      <c r="H9" s="2"/>
      <c r="I9" s="2"/>
      <c r="J9" s="772" t="s">
        <v>207</v>
      </c>
      <c r="K9" s="772"/>
      <c r="L9" s="772"/>
      <c r="M9" s="772"/>
      <c r="N9" s="772"/>
      <c r="O9" s="695"/>
      <c r="P9" s="695"/>
      <c r="Q9" s="103" t="s">
        <v>3</v>
      </c>
      <c r="R9" s="2"/>
    </row>
    <row r="10" spans="1:18" ht="19.5" customHeight="1" thickBot="1"/>
    <row r="11" spans="1:18" ht="24" customHeight="1">
      <c r="A11" s="597" t="s">
        <v>24</v>
      </c>
      <c r="B11" s="599" t="s">
        <v>25</v>
      </c>
      <c r="C11" s="599" t="s">
        <v>26</v>
      </c>
      <c r="D11" s="770" t="s">
        <v>27</v>
      </c>
      <c r="E11" s="770" t="s">
        <v>12</v>
      </c>
      <c r="F11" s="587" t="s">
        <v>34</v>
      </c>
      <c r="G11" s="563" t="s">
        <v>28</v>
      </c>
      <c r="H11" s="564"/>
      <c r="I11" s="564"/>
      <c r="J11" s="564"/>
      <c r="K11" s="564"/>
      <c r="L11" s="564"/>
      <c r="M11" s="564"/>
      <c r="N11" s="564"/>
      <c r="O11" s="564"/>
      <c r="P11" s="767"/>
      <c r="Q11" s="587" t="s">
        <v>29</v>
      </c>
      <c r="R11" s="768" t="s">
        <v>33</v>
      </c>
    </row>
    <row r="12" spans="1:18" ht="24" customHeight="1" thickBot="1">
      <c r="A12" s="598"/>
      <c r="B12" s="600"/>
      <c r="C12" s="600"/>
      <c r="D12" s="771"/>
      <c r="E12" s="771"/>
      <c r="F12" s="588"/>
      <c r="G12" s="565">
        <v>1</v>
      </c>
      <c r="H12" s="566"/>
      <c r="I12" s="565">
        <v>2</v>
      </c>
      <c r="J12" s="566"/>
      <c r="K12" s="565">
        <v>3</v>
      </c>
      <c r="L12" s="566"/>
      <c r="M12" s="565">
        <v>4</v>
      </c>
      <c r="N12" s="566"/>
      <c r="O12" s="565">
        <v>5</v>
      </c>
      <c r="P12" s="566"/>
      <c r="Q12" s="588"/>
      <c r="R12" s="769"/>
    </row>
    <row r="13" spans="1:18" ht="24">
      <c r="A13" s="759">
        <v>1</v>
      </c>
      <c r="B13" s="718" t="str">
        <f>В!D11</f>
        <v>ЦЫБЕНОВА Ханда</v>
      </c>
      <c r="C13" s="760" t="str">
        <f>В!I11</f>
        <v>Иркутская область - Республика Бурятия</v>
      </c>
      <c r="D13" s="761" t="str">
        <f>В!E11</f>
        <v>Дашинимаев Б.Б. Цыденжапов Ц.А. Джиганчин К. К.</v>
      </c>
      <c r="E13" s="762" t="str">
        <f>В!G11</f>
        <v>МС</v>
      </c>
      <c r="F13" s="764" t="str">
        <f>В!H11</f>
        <v>26.07.2000</v>
      </c>
      <c r="G13" s="765">
        <v>2</v>
      </c>
      <c r="H13" s="338"/>
      <c r="I13" s="765">
        <v>5</v>
      </c>
      <c r="J13" s="338"/>
      <c r="K13" s="765">
        <v>4</v>
      </c>
      <c r="L13" s="338"/>
      <c r="M13" s="765">
        <v>3</v>
      </c>
      <c r="N13" s="338"/>
      <c r="O13" s="766" t="s">
        <v>30</v>
      </c>
      <c r="P13" s="147"/>
      <c r="Q13" s="163">
        <f>H13+J13+L13+N13+P13</f>
        <v>0</v>
      </c>
      <c r="R13" s="561"/>
    </row>
    <row r="14" spans="1:18" ht="24">
      <c r="A14" s="746"/>
      <c r="B14" s="719"/>
      <c r="C14" s="748"/>
      <c r="D14" s="750"/>
      <c r="E14" s="763"/>
      <c r="F14" s="754"/>
      <c r="G14" s="758"/>
      <c r="H14" s="151"/>
      <c r="I14" s="758"/>
      <c r="J14" s="151"/>
      <c r="K14" s="758"/>
      <c r="L14" s="151"/>
      <c r="M14" s="758"/>
      <c r="N14" s="151"/>
      <c r="O14" s="756"/>
      <c r="P14" s="149"/>
      <c r="Q14" s="122">
        <f>H14+J14+L14+N14+P14</f>
        <v>0</v>
      </c>
      <c r="R14" s="562"/>
    </row>
    <row r="15" spans="1:18" ht="24">
      <c r="A15" s="745">
        <v>2</v>
      </c>
      <c r="B15" s="720" t="str">
        <f>В!D13</f>
        <v>БЕКТИНА Галина</v>
      </c>
      <c r="C15" s="747" t="str">
        <f>В!I13</f>
        <v>Иркутская область</v>
      </c>
      <c r="D15" s="749" t="str">
        <f>В!E13</f>
        <v>Джиганчин К.К.
Куликов К.А.</v>
      </c>
      <c r="E15" s="751" t="str">
        <f>В!G13</f>
        <v>КМС</v>
      </c>
      <c r="F15" s="753" t="str">
        <f>В!H13</f>
        <v>07.12.1998</v>
      </c>
      <c r="G15" s="757">
        <v>1</v>
      </c>
      <c r="H15" s="340"/>
      <c r="I15" s="757">
        <v>3</v>
      </c>
      <c r="J15" s="340"/>
      <c r="K15" s="757">
        <v>5</v>
      </c>
      <c r="L15" s="340"/>
      <c r="M15" s="755" t="s">
        <v>30</v>
      </c>
      <c r="N15" s="149"/>
      <c r="O15" s="757">
        <v>4</v>
      </c>
      <c r="P15" s="340"/>
      <c r="Q15" s="122">
        <f t="shared" ref="Q15:Q22" si="0">H15+J15+L15+N15+P15</f>
        <v>0</v>
      </c>
      <c r="R15" s="571"/>
    </row>
    <row r="16" spans="1:18" ht="24">
      <c r="A16" s="746"/>
      <c r="B16" s="719"/>
      <c r="C16" s="748"/>
      <c r="D16" s="750"/>
      <c r="E16" s="752"/>
      <c r="F16" s="754"/>
      <c r="G16" s="758"/>
      <c r="H16" s="151"/>
      <c r="I16" s="758"/>
      <c r="J16" s="151"/>
      <c r="K16" s="758"/>
      <c r="L16" s="151"/>
      <c r="M16" s="756"/>
      <c r="N16" s="149"/>
      <c r="O16" s="758"/>
      <c r="P16" s="151"/>
      <c r="Q16" s="122">
        <f t="shared" si="0"/>
        <v>0</v>
      </c>
      <c r="R16" s="562"/>
    </row>
    <row r="17" spans="1:18" ht="24">
      <c r="A17" s="745">
        <v>3</v>
      </c>
      <c r="B17" s="720" t="str">
        <f>В!D15</f>
        <v>ФЕДОРОВА Анжелика</v>
      </c>
      <c r="C17" s="747" t="str">
        <f>В!I15</f>
        <v>Кемеровская область</v>
      </c>
      <c r="D17" s="749" t="str">
        <f>В!E15</f>
        <v>Казимирская Ирина Антоновна
Казимирский Виталий Викторович</v>
      </c>
      <c r="E17" s="751" t="str">
        <f>В!G15</f>
        <v>МС</v>
      </c>
      <c r="F17" s="753" t="str">
        <f>В!H15</f>
        <v>05.11.1997</v>
      </c>
      <c r="G17" s="757">
        <v>4</v>
      </c>
      <c r="H17" s="340"/>
      <c r="I17" s="757">
        <v>2</v>
      </c>
      <c r="J17" s="340"/>
      <c r="K17" s="755" t="s">
        <v>30</v>
      </c>
      <c r="L17" s="149"/>
      <c r="M17" s="757">
        <v>1</v>
      </c>
      <c r="N17" s="340"/>
      <c r="O17" s="757">
        <v>5</v>
      </c>
      <c r="P17" s="340"/>
      <c r="Q17" s="122">
        <f t="shared" si="0"/>
        <v>0</v>
      </c>
      <c r="R17" s="571"/>
    </row>
    <row r="18" spans="1:18" ht="24">
      <c r="A18" s="746"/>
      <c r="B18" s="719"/>
      <c r="C18" s="748"/>
      <c r="D18" s="750"/>
      <c r="E18" s="752"/>
      <c r="F18" s="754"/>
      <c r="G18" s="758"/>
      <c r="H18" s="151"/>
      <c r="I18" s="758"/>
      <c r="J18" s="151"/>
      <c r="K18" s="756"/>
      <c r="L18" s="149"/>
      <c r="M18" s="758"/>
      <c r="N18" s="151"/>
      <c r="O18" s="758"/>
      <c r="P18" s="151"/>
      <c r="Q18" s="122">
        <f t="shared" si="0"/>
        <v>0</v>
      </c>
      <c r="R18" s="562"/>
    </row>
    <row r="19" spans="1:18" ht="24">
      <c r="A19" s="745">
        <v>4</v>
      </c>
      <c r="B19" s="720" t="str">
        <f>В!D17</f>
        <v>БЕКБАУЛОВА Лучана</v>
      </c>
      <c r="C19" s="747" t="str">
        <f>В!I17</f>
        <v>Кемеровская область</v>
      </c>
      <c r="D19" s="749" t="str">
        <f>В!E17</f>
        <v>Пустотин Алексей Алексеевич</v>
      </c>
      <c r="E19" s="751" t="str">
        <f>В!G17</f>
        <v>МС</v>
      </c>
      <c r="F19" s="753" t="str">
        <f>В!H17</f>
        <v>10.07.2002</v>
      </c>
      <c r="G19" s="757">
        <v>3</v>
      </c>
      <c r="H19" s="340"/>
      <c r="I19" s="755" t="s">
        <v>30</v>
      </c>
      <c r="J19" s="149"/>
      <c r="K19" s="757">
        <v>1</v>
      </c>
      <c r="L19" s="340"/>
      <c r="M19" s="757">
        <v>5</v>
      </c>
      <c r="N19" s="340"/>
      <c r="O19" s="757">
        <v>2</v>
      </c>
      <c r="P19" s="340"/>
      <c r="Q19" s="122">
        <f t="shared" si="0"/>
        <v>0</v>
      </c>
      <c r="R19" s="571"/>
    </row>
    <row r="20" spans="1:18" ht="24">
      <c r="A20" s="746"/>
      <c r="B20" s="719"/>
      <c r="C20" s="748"/>
      <c r="D20" s="750"/>
      <c r="E20" s="752"/>
      <c r="F20" s="754"/>
      <c r="G20" s="758"/>
      <c r="H20" s="151"/>
      <c r="I20" s="756"/>
      <c r="J20" s="149"/>
      <c r="K20" s="758"/>
      <c r="L20" s="151"/>
      <c r="M20" s="758"/>
      <c r="N20" s="151"/>
      <c r="O20" s="758"/>
      <c r="P20" s="151"/>
      <c r="Q20" s="122">
        <f t="shared" si="0"/>
        <v>0</v>
      </c>
      <c r="R20" s="562"/>
    </row>
    <row r="21" spans="1:18" ht="24">
      <c r="A21" s="745">
        <v>5</v>
      </c>
      <c r="B21" s="720" t="str">
        <f>В!D19</f>
        <v>ТЮМЕРЕКОВА Мария</v>
      </c>
      <c r="C21" s="747" t="str">
        <f>В!I19</f>
        <v>Кемеровская область - Свердловская область</v>
      </c>
      <c r="D21" s="749" t="str">
        <f>В!E19</f>
        <v>Брайко Григорий Петрович,
Брайко Наталья Михайловна</v>
      </c>
      <c r="E21" s="751" t="str">
        <f>В!G19</f>
        <v>МСМК</v>
      </c>
      <c r="F21" s="753" t="str">
        <f>В!H19</f>
        <v>12.08.2000</v>
      </c>
      <c r="G21" s="755" t="s">
        <v>30</v>
      </c>
      <c r="H21" s="149"/>
      <c r="I21" s="757">
        <v>1</v>
      </c>
      <c r="J21" s="340"/>
      <c r="K21" s="757">
        <v>2</v>
      </c>
      <c r="L21" s="340"/>
      <c r="M21" s="757">
        <v>4</v>
      </c>
      <c r="N21" s="340"/>
      <c r="O21" s="757">
        <v>3</v>
      </c>
      <c r="P21" s="340"/>
      <c r="Q21" s="122">
        <f t="shared" si="0"/>
        <v>0</v>
      </c>
      <c r="R21" s="571"/>
    </row>
    <row r="22" spans="1:18" ht="24">
      <c r="A22" s="746"/>
      <c r="B22" s="719"/>
      <c r="C22" s="748"/>
      <c r="D22" s="750"/>
      <c r="E22" s="752"/>
      <c r="F22" s="754"/>
      <c r="G22" s="756"/>
      <c r="H22" s="149"/>
      <c r="I22" s="758"/>
      <c r="J22" s="151"/>
      <c r="K22" s="758"/>
      <c r="L22" s="151"/>
      <c r="M22" s="758"/>
      <c r="N22" s="151"/>
      <c r="O22" s="758"/>
      <c r="P22" s="151"/>
      <c r="Q22" s="122">
        <f t="shared" si="0"/>
        <v>0</v>
      </c>
      <c r="R22" s="562"/>
    </row>
    <row r="24" spans="1:18" ht="36" customHeight="1"/>
    <row r="25" spans="1:18" ht="27">
      <c r="B25" s="164" t="str">
        <f>В!A120</f>
        <v xml:space="preserve">Главный судья соревнований, </v>
      </c>
      <c r="C25" s="164"/>
      <c r="D25" s="233"/>
      <c r="E25" s="233"/>
      <c r="F25" s="233"/>
      <c r="G25" s="164"/>
      <c r="H25" s="164" t="str">
        <f>В!G120</f>
        <v>Ярулин ДФ</v>
      </c>
      <c r="I25" s="164"/>
      <c r="J25" s="164"/>
      <c r="K25" s="2"/>
      <c r="L25" s="2"/>
      <c r="M25" s="2"/>
      <c r="N25" s="2"/>
      <c r="O25" s="2"/>
      <c r="P25" s="2"/>
    </row>
    <row r="26" spans="1:18" ht="27">
      <c r="B26" s="164" t="str">
        <f>В!A121</f>
        <v>ССВК</v>
      </c>
      <c r="C26" s="164"/>
      <c r="D26" s="164"/>
      <c r="E26" s="164"/>
      <c r="F26" s="164"/>
      <c r="G26" s="164"/>
      <c r="H26" s="164" t="str">
        <f>В!G121</f>
        <v>г.Новосибирск</v>
      </c>
      <c r="I26" s="164"/>
      <c r="J26" s="164"/>
      <c r="K26" s="2"/>
      <c r="L26" s="2"/>
      <c r="M26" s="2"/>
      <c r="N26" s="2"/>
      <c r="O26" s="2"/>
      <c r="P26" s="2"/>
    </row>
    <row r="27" spans="1:18" ht="27">
      <c r="B27" s="164"/>
      <c r="C27" s="164"/>
      <c r="D27" s="164"/>
      <c r="E27" s="164"/>
      <c r="F27" s="164"/>
      <c r="G27" s="164"/>
      <c r="H27" s="164"/>
      <c r="I27" s="164"/>
      <c r="J27" s="164"/>
      <c r="K27" s="2"/>
      <c r="L27" s="2"/>
      <c r="M27" s="2"/>
      <c r="N27" s="2"/>
      <c r="O27" s="2"/>
      <c r="P27" s="2"/>
    </row>
    <row r="28" spans="1:18" ht="27">
      <c r="B28" s="164" t="str">
        <f>В!A123</f>
        <v>Главный секретарь соревнований,</v>
      </c>
      <c r="C28" s="164"/>
      <c r="D28" s="233"/>
      <c r="E28" s="233"/>
      <c r="F28" s="233"/>
      <c r="G28" s="164"/>
      <c r="H28" s="164" t="str">
        <f>В!G123</f>
        <v>Колокольцова ЕВ</v>
      </c>
      <c r="I28" s="164"/>
      <c r="J28" s="164"/>
      <c r="K28" s="2"/>
      <c r="L28" s="2"/>
      <c r="M28" s="2"/>
      <c r="N28" s="2"/>
      <c r="O28" s="2"/>
      <c r="P28" s="2"/>
    </row>
    <row r="29" spans="1:18" ht="27">
      <c r="B29" s="164" t="str">
        <f>В!A124</f>
        <v>ССВК</v>
      </c>
      <c r="C29" s="164"/>
      <c r="D29" s="164"/>
      <c r="E29" s="164"/>
      <c r="F29" s="164"/>
      <c r="G29" s="164"/>
      <c r="H29" s="164" t="str">
        <f>В!G124</f>
        <v>г.Кемерово</v>
      </c>
      <c r="I29" s="164"/>
      <c r="J29" s="164"/>
      <c r="K29" s="2"/>
      <c r="L29" s="2"/>
      <c r="M29" s="2"/>
      <c r="N29" s="2"/>
      <c r="O29" s="2"/>
      <c r="P29" s="2"/>
    </row>
  </sheetData>
  <mergeCells count="80">
    <mergeCell ref="J9:N9"/>
    <mergeCell ref="A1:R1"/>
    <mergeCell ref="A2:R2"/>
    <mergeCell ref="A4:R4"/>
    <mergeCell ref="A6:R6"/>
    <mergeCell ref="A11:A12"/>
    <mergeCell ref="B11:B12"/>
    <mergeCell ref="C11:C12"/>
    <mergeCell ref="D11:D12"/>
    <mergeCell ref="E11:E12"/>
    <mergeCell ref="F11:F12"/>
    <mergeCell ref="G11:P11"/>
    <mergeCell ref="Q11:Q12"/>
    <mergeCell ref="R11:R12"/>
    <mergeCell ref="G12:H12"/>
    <mergeCell ref="I12:J12"/>
    <mergeCell ref="K12:L12"/>
    <mergeCell ref="M12:N12"/>
    <mergeCell ref="O12:P12"/>
    <mergeCell ref="R13:R14"/>
    <mergeCell ref="A13:A14"/>
    <mergeCell ref="B13:B14"/>
    <mergeCell ref="C13:C14"/>
    <mergeCell ref="D13:D14"/>
    <mergeCell ref="E13:E14"/>
    <mergeCell ref="F13:F14"/>
    <mergeCell ref="G13:G14"/>
    <mergeCell ref="I13:I14"/>
    <mergeCell ref="K13:K14"/>
    <mergeCell ref="M13:M14"/>
    <mergeCell ref="O13:O14"/>
    <mergeCell ref="R15:R16"/>
    <mergeCell ref="A15:A16"/>
    <mergeCell ref="B15:B16"/>
    <mergeCell ref="C15:C16"/>
    <mergeCell ref="D15:D16"/>
    <mergeCell ref="E15:E16"/>
    <mergeCell ref="F15:F16"/>
    <mergeCell ref="G15:G16"/>
    <mergeCell ref="I15:I16"/>
    <mergeCell ref="K15:K16"/>
    <mergeCell ref="M15:M16"/>
    <mergeCell ref="O15:O16"/>
    <mergeCell ref="F17:F18"/>
    <mergeCell ref="G17:G18"/>
    <mergeCell ref="I17:I18"/>
    <mergeCell ref="K17:K18"/>
    <mergeCell ref="M17:M18"/>
    <mergeCell ref="A17:A18"/>
    <mergeCell ref="B17:B18"/>
    <mergeCell ref="C17:C18"/>
    <mergeCell ref="D17:D18"/>
    <mergeCell ref="E17:E18"/>
    <mergeCell ref="K19:K20"/>
    <mergeCell ref="M19:M20"/>
    <mergeCell ref="O19:O20"/>
    <mergeCell ref="R17:R18"/>
    <mergeCell ref="O17:O18"/>
    <mergeCell ref="R19:R20"/>
    <mergeCell ref="D19:D20"/>
    <mergeCell ref="E19:E20"/>
    <mergeCell ref="F19:F20"/>
    <mergeCell ref="G19:G20"/>
    <mergeCell ref="I19:I20"/>
    <mergeCell ref="A19:A20"/>
    <mergeCell ref="B19:B20"/>
    <mergeCell ref="O7:P9"/>
    <mergeCell ref="R21:R22"/>
    <mergeCell ref="A21:A22"/>
    <mergeCell ref="B21:B22"/>
    <mergeCell ref="C21:C22"/>
    <mergeCell ref="D21:D22"/>
    <mergeCell ref="E21:E22"/>
    <mergeCell ref="F21:F22"/>
    <mergeCell ref="G21:G22"/>
    <mergeCell ref="I21:I22"/>
    <mergeCell ref="K21:K22"/>
    <mergeCell ref="M21:M22"/>
    <mergeCell ref="O21:O22"/>
    <mergeCell ref="C19:C20"/>
  </mergeCells>
  <pageMargins left="0.70866141732283472" right="0.19685039370078741" top="0.74803149606299213" bottom="0.74803149606299213" header="0.31496062992125984" footer="0.31496062992125984"/>
  <pageSetup paperSize="9" scale="6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1"/>
  <sheetViews>
    <sheetView view="pageBreakPreview" zoomScale="20" zoomScaleNormal="90" zoomScaleSheetLayoutView="20" workbookViewId="0">
      <selection activeCell="A99" sqref="A99:R99"/>
    </sheetView>
  </sheetViews>
  <sheetFormatPr defaultRowHeight="15"/>
  <cols>
    <col min="1" max="1" width="5.7109375" customWidth="1"/>
    <col min="2" max="2" width="56.140625" customWidth="1"/>
    <col min="3" max="3" width="27.42578125" customWidth="1"/>
    <col min="4" max="4" width="15.5703125" hidden="1" customWidth="1"/>
    <col min="5" max="5" width="13.42578125" customWidth="1"/>
    <col min="6" max="6" width="16" customWidth="1"/>
    <col min="7" max="7" width="27.5703125" customWidth="1"/>
    <col min="8" max="15" width="8.7109375" customWidth="1"/>
    <col min="16" max="17" width="12.7109375" customWidth="1"/>
    <col min="18" max="18" width="14.140625" customWidth="1"/>
  </cols>
  <sheetData>
    <row r="1" spans="1:18" ht="27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</row>
    <row r="2" spans="1:18" ht="27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</row>
    <row r="4" spans="1:18" ht="90.75" customHeight="1">
      <c r="A4" s="611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4" s="611"/>
      <c r="C4" s="611"/>
      <c r="D4" s="611"/>
      <c r="E4" s="611"/>
      <c r="F4" s="611"/>
      <c r="G4" s="611"/>
      <c r="H4" s="611"/>
      <c r="I4" s="611"/>
      <c r="J4" s="611"/>
      <c r="K4" s="611"/>
      <c r="L4" s="611"/>
      <c r="M4" s="611"/>
      <c r="N4" s="611"/>
      <c r="O4" s="611"/>
      <c r="P4" s="611"/>
      <c r="Q4" s="611"/>
      <c r="R4" s="611"/>
    </row>
    <row r="5" spans="1:18" ht="18.7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 ht="46.5">
      <c r="A6" s="612" t="s">
        <v>41</v>
      </c>
      <c r="B6" s="612"/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</row>
    <row r="7" spans="1:18">
      <c r="C7" s="608">
        <f>В!B8</f>
        <v>50</v>
      </c>
    </row>
    <row r="8" spans="1:18" ht="42" customHeight="1">
      <c r="A8" s="2"/>
      <c r="B8" s="158" t="s">
        <v>35</v>
      </c>
      <c r="C8" s="609"/>
      <c r="D8" s="19"/>
      <c r="E8" s="159" t="s">
        <v>3</v>
      </c>
      <c r="F8" s="2"/>
      <c r="G8" s="623" t="s">
        <v>4</v>
      </c>
      <c r="H8" s="623"/>
      <c r="I8" s="606" t="str">
        <f>В!F8</f>
        <v>А</v>
      </c>
      <c r="J8" s="606"/>
      <c r="K8" s="2"/>
      <c r="L8" s="2"/>
      <c r="M8" s="140" t="str">
        <f>В!H8</f>
        <v>01-02 мая 2022г</v>
      </c>
      <c r="N8" s="1"/>
      <c r="O8" s="4"/>
      <c r="P8" s="4"/>
      <c r="Q8" s="4"/>
      <c r="R8" s="4"/>
    </row>
    <row r="9" spans="1:18" ht="28.5" customHeight="1">
      <c r="A9" s="2"/>
      <c r="B9" s="2"/>
      <c r="C9" s="2"/>
      <c r="D9" s="2"/>
      <c r="E9" s="2"/>
      <c r="F9" s="2"/>
      <c r="G9" s="623"/>
      <c r="H9" s="623"/>
      <c r="I9" s="607"/>
      <c r="J9" s="607"/>
      <c r="K9" s="2"/>
      <c r="L9" s="2"/>
      <c r="M9" s="80" t="str">
        <f>В!H9</f>
        <v>п.Трудармейский (Кемеровская область - Кузбасс)</v>
      </c>
      <c r="O9" s="2"/>
      <c r="P9" s="2"/>
      <c r="Q9" s="2"/>
      <c r="R9" s="2"/>
    </row>
    <row r="10" spans="1:18" ht="25.5" customHeight="1" thickBot="1"/>
    <row r="11" spans="1:18" ht="24" customHeight="1" thickBot="1">
      <c r="A11" s="597" t="s">
        <v>24</v>
      </c>
      <c r="B11" s="613" t="s">
        <v>25</v>
      </c>
      <c r="C11" s="613" t="s">
        <v>36</v>
      </c>
      <c r="D11" s="17"/>
      <c r="E11" s="599" t="s">
        <v>12</v>
      </c>
      <c r="F11" s="599" t="s">
        <v>32</v>
      </c>
      <c r="G11" s="599" t="s">
        <v>26</v>
      </c>
      <c r="H11" s="615" t="s">
        <v>37</v>
      </c>
      <c r="I11" s="615"/>
      <c r="J11" s="615"/>
      <c r="K11" s="616"/>
      <c r="L11" s="615"/>
      <c r="M11" s="615"/>
      <c r="N11" s="615"/>
      <c r="O11" s="616"/>
      <c r="P11" s="617" t="s">
        <v>38</v>
      </c>
      <c r="Q11" s="619" t="s">
        <v>39</v>
      </c>
      <c r="R11" s="621" t="s">
        <v>40</v>
      </c>
    </row>
    <row r="12" spans="1:18" ht="40.5" customHeight="1" thickBot="1">
      <c r="A12" s="598"/>
      <c r="B12" s="614"/>
      <c r="C12" s="614"/>
      <c r="D12" s="18"/>
      <c r="E12" s="600"/>
      <c r="F12" s="600"/>
      <c r="G12" s="600"/>
      <c r="H12" s="153">
        <v>1</v>
      </c>
      <c r="I12" s="153">
        <v>2</v>
      </c>
      <c r="J12" s="154">
        <v>3</v>
      </c>
      <c r="K12" s="16" t="s">
        <v>42</v>
      </c>
      <c r="L12" s="155">
        <v>4</v>
      </c>
      <c r="M12" s="156">
        <v>5</v>
      </c>
      <c r="N12" s="157">
        <v>6</v>
      </c>
      <c r="O12" s="16" t="s">
        <v>43</v>
      </c>
      <c r="P12" s="618"/>
      <c r="Q12" s="620"/>
      <c r="R12" s="622"/>
    </row>
    <row r="13" spans="1:18" ht="30" customHeight="1">
      <c r="A13" s="638">
        <v>1</v>
      </c>
      <c r="B13" s="654" t="str">
        <f>В!D11</f>
        <v>ЦЫБЕНОВА Ханда</v>
      </c>
      <c r="C13" s="591" t="str">
        <f>В!E11</f>
        <v>Дашинимаев Б.Б. Цыденжапов Ц.А. Джиганчин К. К.</v>
      </c>
      <c r="D13" s="591" t="str">
        <f>В!F11</f>
        <v>СШОР</v>
      </c>
      <c r="E13" s="591" t="str">
        <f>В!G11</f>
        <v>МС</v>
      </c>
      <c r="F13" s="591" t="str">
        <f>В!H11</f>
        <v>26.07.2000</v>
      </c>
      <c r="G13" s="591" t="str">
        <f>В!I11</f>
        <v>Иркутская область - Республика Бурятия</v>
      </c>
      <c r="H13" s="696"/>
      <c r="I13" s="696"/>
      <c r="J13" s="696"/>
      <c r="K13" s="698"/>
      <c r="L13" s="700"/>
      <c r="M13" s="696"/>
      <c r="N13" s="696"/>
      <c r="O13" s="698"/>
      <c r="P13" s="700"/>
      <c r="Q13" s="697"/>
      <c r="R13" s="698"/>
    </row>
    <row r="14" spans="1:18" ht="30" customHeight="1">
      <c r="A14" s="639"/>
      <c r="B14" s="655"/>
      <c r="C14" s="579"/>
      <c r="D14" s="579"/>
      <c r="E14" s="579"/>
      <c r="F14" s="579"/>
      <c r="G14" s="579"/>
      <c r="H14" s="697"/>
      <c r="I14" s="697"/>
      <c r="J14" s="697"/>
      <c r="K14" s="699"/>
      <c r="L14" s="701"/>
      <c r="M14" s="697"/>
      <c r="N14" s="697"/>
      <c r="O14" s="699"/>
      <c r="P14" s="701"/>
      <c r="Q14" s="702"/>
      <c r="R14" s="699"/>
    </row>
    <row r="15" spans="1:18" ht="30" customHeight="1">
      <c r="A15" s="626">
        <v>2</v>
      </c>
      <c r="B15" s="628" t="str">
        <f>В!D13</f>
        <v>БЕКТИНА Галина</v>
      </c>
      <c r="C15" s="578" t="str">
        <f>В!E13</f>
        <v>Джиганчин К.К.
Куликов К.А.</v>
      </c>
      <c r="D15" s="578" t="str">
        <f>В!F13</f>
        <v>СШОР</v>
      </c>
      <c r="E15" s="578" t="str">
        <f>В!G13</f>
        <v>КМС</v>
      </c>
      <c r="F15" s="578" t="str">
        <f>В!H13</f>
        <v>07.12.1998</v>
      </c>
      <c r="G15" s="578" t="str">
        <f>В!I13</f>
        <v>Иркутская область</v>
      </c>
      <c r="H15" s="678"/>
      <c r="I15" s="678"/>
      <c r="J15" s="678"/>
      <c r="K15" s="680"/>
      <c r="L15" s="684"/>
      <c r="M15" s="678"/>
      <c r="N15" s="678"/>
      <c r="O15" s="680"/>
      <c r="P15" s="682"/>
      <c r="Q15" s="678"/>
      <c r="R15" s="680"/>
    </row>
    <row r="16" spans="1:18" ht="30" customHeight="1" thickBot="1">
      <c r="A16" s="627"/>
      <c r="B16" s="629"/>
      <c r="C16" s="633"/>
      <c r="D16" s="633"/>
      <c r="E16" s="633"/>
      <c r="F16" s="633"/>
      <c r="G16" s="633"/>
      <c r="H16" s="679"/>
      <c r="I16" s="679"/>
      <c r="J16" s="679"/>
      <c r="K16" s="681"/>
      <c r="L16" s="685"/>
      <c r="M16" s="679"/>
      <c r="N16" s="679"/>
      <c r="O16" s="681"/>
      <c r="P16" s="683"/>
      <c r="Q16" s="679"/>
      <c r="R16" s="681"/>
    </row>
    <row r="17" spans="1:18" ht="30" customHeight="1" thickTop="1">
      <c r="A17" s="639">
        <v>3</v>
      </c>
      <c r="B17" s="655" t="str">
        <f>В!D15</f>
        <v>ФЕДОРОВА Анжелика</v>
      </c>
      <c r="C17" s="579" t="str">
        <f>В!E15</f>
        <v>Казимирская Ирина Антоновна
Казимирский Виталий Викторович</v>
      </c>
      <c r="D17" s="579" t="str">
        <f>В!F15</f>
        <v>СШОР</v>
      </c>
      <c r="E17" s="579" t="str">
        <f>В!G15</f>
        <v>МС</v>
      </c>
      <c r="F17" s="579" t="str">
        <f>В!H15</f>
        <v>05.11.1997</v>
      </c>
      <c r="G17" s="579" t="str">
        <f>В!I15</f>
        <v>Кемеровская область</v>
      </c>
      <c r="H17" s="706"/>
      <c r="I17" s="706"/>
      <c r="J17" s="668"/>
      <c r="K17" s="665"/>
      <c r="L17" s="709"/>
      <c r="M17" s="706"/>
      <c r="N17" s="668"/>
      <c r="O17" s="665"/>
      <c r="P17" s="709"/>
      <c r="Q17" s="668"/>
      <c r="R17" s="665"/>
    </row>
    <row r="18" spans="1:18" ht="30" customHeight="1">
      <c r="A18" s="703"/>
      <c r="B18" s="704"/>
      <c r="C18" s="705"/>
      <c r="D18" s="705"/>
      <c r="E18" s="705"/>
      <c r="F18" s="705"/>
      <c r="G18" s="705"/>
      <c r="H18" s="707"/>
      <c r="I18" s="707"/>
      <c r="J18" s="669"/>
      <c r="K18" s="708"/>
      <c r="L18" s="710"/>
      <c r="M18" s="707"/>
      <c r="N18" s="669"/>
      <c r="O18" s="708"/>
      <c r="P18" s="710"/>
      <c r="Q18" s="669"/>
      <c r="R18" s="708"/>
    </row>
    <row r="19" spans="1:18" ht="30" customHeight="1">
      <c r="A19" s="703">
        <v>4</v>
      </c>
      <c r="B19" s="704" t="str">
        <f>В!D17</f>
        <v>БЕКБАУЛОВА Лучана</v>
      </c>
      <c r="C19" s="705" t="str">
        <f>В!E17</f>
        <v>Пустотин Алексей Алексеевич</v>
      </c>
      <c r="D19" s="705" t="str">
        <f>В!F17</f>
        <v>СШОР</v>
      </c>
      <c r="E19" s="705" t="str">
        <f>В!G17</f>
        <v>МС</v>
      </c>
      <c r="F19" s="705" t="str">
        <f>В!H17</f>
        <v>10.07.2002</v>
      </c>
      <c r="G19" s="705" t="str">
        <f>В!I17</f>
        <v>Кемеровская область</v>
      </c>
      <c r="H19" s="707"/>
      <c r="I19" s="707"/>
      <c r="J19" s="669"/>
      <c r="K19" s="708"/>
      <c r="L19" s="710"/>
      <c r="M19" s="707"/>
      <c r="N19" s="669"/>
      <c r="O19" s="708"/>
      <c r="P19" s="710"/>
      <c r="Q19" s="669"/>
      <c r="R19" s="708"/>
    </row>
    <row r="20" spans="1:18" ht="30" customHeight="1" thickBot="1">
      <c r="A20" s="716"/>
      <c r="B20" s="717"/>
      <c r="C20" s="715"/>
      <c r="D20" s="715"/>
      <c r="E20" s="715"/>
      <c r="F20" s="715"/>
      <c r="G20" s="715"/>
      <c r="H20" s="711"/>
      <c r="I20" s="711"/>
      <c r="J20" s="712"/>
      <c r="K20" s="713"/>
      <c r="L20" s="714"/>
      <c r="M20" s="711"/>
      <c r="N20" s="712"/>
      <c r="O20" s="713"/>
      <c r="P20" s="714"/>
      <c r="Q20" s="712"/>
      <c r="R20" s="713"/>
    </row>
    <row r="21" spans="1:18" ht="30" customHeight="1" thickTop="1">
      <c r="A21" s="656">
        <v>5</v>
      </c>
      <c r="B21" s="658" t="str">
        <f>В!D19</f>
        <v>ТЮМЕРЕКОВА Мария</v>
      </c>
      <c r="C21" s="640" t="str">
        <f>В!E19</f>
        <v>Брайко Григорий Петрович,
Брайко Наталья Михайловна</v>
      </c>
      <c r="D21" s="640" t="str">
        <f>В!F19</f>
        <v>СШОР</v>
      </c>
      <c r="E21" s="640" t="str">
        <f>В!G19</f>
        <v>МСМК</v>
      </c>
      <c r="F21" s="640" t="str">
        <f>В!H19</f>
        <v>12.08.2000</v>
      </c>
      <c r="G21" s="640" t="str">
        <f>В!I19</f>
        <v>Кемеровская область - Свердловская область</v>
      </c>
      <c r="H21" s="671" t="s">
        <v>44</v>
      </c>
      <c r="I21" s="672"/>
      <c r="J21" s="672"/>
      <c r="K21" s="672"/>
      <c r="L21" s="672"/>
      <c r="M21" s="672"/>
      <c r="N21" s="672"/>
      <c r="O21" s="672"/>
      <c r="P21" s="672"/>
      <c r="Q21" s="672"/>
      <c r="R21" s="673"/>
    </row>
    <row r="22" spans="1:18" ht="30" customHeight="1">
      <c r="A22" s="657"/>
      <c r="B22" s="659"/>
      <c r="C22" s="641"/>
      <c r="D22" s="641"/>
      <c r="E22" s="641"/>
      <c r="F22" s="641"/>
      <c r="G22" s="641"/>
      <c r="H22" s="570"/>
      <c r="I22" s="674"/>
      <c r="J22" s="674"/>
      <c r="K22" s="674"/>
      <c r="L22" s="674"/>
      <c r="M22" s="674"/>
      <c r="N22" s="674"/>
      <c r="O22" s="674"/>
      <c r="P22" s="674"/>
      <c r="Q22" s="674"/>
      <c r="R22" s="675"/>
    </row>
    <row r="23" spans="1:18" ht="27" customHeight="1"/>
    <row r="24" spans="1:18" ht="27" customHeight="1"/>
    <row r="25" spans="1:18" ht="27" customHeight="1">
      <c r="B25" s="80" t="s">
        <v>45</v>
      </c>
      <c r="C25" s="80"/>
      <c r="D25" s="80"/>
      <c r="E25" s="80"/>
      <c r="F25" s="80"/>
      <c r="G25" s="80"/>
      <c r="H25" s="80"/>
      <c r="I25" s="80" t="s">
        <v>46</v>
      </c>
      <c r="J25" s="80"/>
      <c r="K25" s="80"/>
      <c r="L25" s="80"/>
      <c r="M25" s="2"/>
    </row>
    <row r="26" spans="1:18" ht="27" customHeight="1"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2"/>
    </row>
    <row r="27" spans="1:18" ht="27" customHeight="1">
      <c r="B27" s="80" t="s">
        <v>47</v>
      </c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2"/>
    </row>
    <row r="32" spans="1:18" ht="27">
      <c r="A32" s="610" t="str">
        <f>В!A1</f>
        <v>ФЕДЕРАЦИЯ СПОРТИВНОЙ БОРЬБЫ РОССИИ</v>
      </c>
      <c r="B32" s="610"/>
      <c r="C32" s="610"/>
      <c r="D32" s="610"/>
      <c r="E32" s="610"/>
      <c r="F32" s="610"/>
      <c r="G32" s="610"/>
      <c r="H32" s="610"/>
      <c r="I32" s="610"/>
      <c r="J32" s="610"/>
      <c r="K32" s="610"/>
      <c r="L32" s="610"/>
      <c r="M32" s="610"/>
      <c r="N32" s="610"/>
      <c r="O32" s="610"/>
      <c r="P32" s="610"/>
      <c r="Q32" s="610"/>
      <c r="R32" s="610"/>
    </row>
    <row r="33" spans="1:18" ht="27">
      <c r="A33" s="610" t="str">
        <f>В!A2</f>
        <v>ФЕДЕРАЦИЯ СПОРТИВНОЙ БОРЬБЫ КЕМЕРОВСКОЙ ОБЛАСТИ</v>
      </c>
      <c r="B33" s="610"/>
      <c r="C33" s="610"/>
      <c r="D33" s="610"/>
      <c r="E33" s="610"/>
      <c r="F33" s="610"/>
      <c r="G33" s="610"/>
      <c r="H33" s="610"/>
      <c r="I33" s="610"/>
      <c r="J33" s="610"/>
      <c r="K33" s="610"/>
      <c r="L33" s="610"/>
      <c r="M33" s="610"/>
      <c r="N33" s="610"/>
      <c r="O33" s="610"/>
      <c r="P33" s="610"/>
      <c r="Q33" s="610"/>
      <c r="R33" s="610"/>
    </row>
    <row r="35" spans="1:18" ht="99.75" customHeight="1">
      <c r="A35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35" s="785"/>
      <c r="C35" s="785"/>
      <c r="D35" s="785"/>
      <c r="E35" s="785"/>
      <c r="F35" s="785"/>
      <c r="G35" s="785"/>
      <c r="H35" s="785"/>
      <c r="I35" s="785"/>
      <c r="J35" s="785"/>
      <c r="K35" s="785"/>
      <c r="L35" s="785"/>
      <c r="M35" s="785"/>
      <c r="N35" s="785"/>
      <c r="O35" s="785"/>
      <c r="P35" s="785"/>
      <c r="Q35" s="785"/>
      <c r="R35" s="785"/>
    </row>
    <row r="36" spans="1:18" ht="18.7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</row>
    <row r="37" spans="1:18" ht="46.5">
      <c r="A37" s="612" t="s">
        <v>48</v>
      </c>
      <c r="B37" s="612"/>
      <c r="C37" s="612"/>
      <c r="D37" s="612"/>
      <c r="E37" s="612"/>
      <c r="F37" s="612"/>
      <c r="G37" s="612"/>
      <c r="H37" s="612"/>
      <c r="I37" s="612"/>
      <c r="J37" s="612"/>
      <c r="K37" s="612"/>
      <c r="L37" s="612"/>
      <c r="M37" s="612"/>
      <c r="N37" s="612"/>
      <c r="O37" s="612"/>
      <c r="P37" s="612"/>
      <c r="Q37" s="612"/>
      <c r="R37" s="612"/>
    </row>
    <row r="38" spans="1:18">
      <c r="C38" s="608">
        <f>В!B8</f>
        <v>50</v>
      </c>
    </row>
    <row r="39" spans="1:18" ht="44.25" customHeight="1">
      <c r="A39" s="2"/>
      <c r="B39" s="158" t="s">
        <v>35</v>
      </c>
      <c r="C39" s="609"/>
      <c r="D39" s="19"/>
      <c r="E39" s="159" t="s">
        <v>3</v>
      </c>
      <c r="F39" s="2"/>
      <c r="G39" s="623" t="s">
        <v>4</v>
      </c>
      <c r="H39" s="623"/>
      <c r="I39" s="606" t="str">
        <f>В!F8</f>
        <v>А</v>
      </c>
      <c r="J39" s="606"/>
      <c r="K39" s="2"/>
      <c r="L39" s="2"/>
      <c r="M39" s="140" t="str">
        <f>В!H8</f>
        <v>01-02 мая 2022г</v>
      </c>
      <c r="N39" s="1"/>
      <c r="O39" s="4"/>
      <c r="P39" s="4"/>
      <c r="Q39" s="4"/>
      <c r="R39" s="4"/>
    </row>
    <row r="40" spans="1:18" ht="18.75" customHeight="1">
      <c r="A40" s="2"/>
      <c r="B40" s="2"/>
      <c r="C40" s="2"/>
      <c r="D40" s="2"/>
      <c r="E40" s="2"/>
      <c r="F40" s="2"/>
      <c r="G40" s="623"/>
      <c r="H40" s="623"/>
      <c r="I40" s="607"/>
      <c r="J40" s="607"/>
      <c r="K40" s="2"/>
      <c r="L40" s="2"/>
      <c r="M40" s="80" t="str">
        <f>В!H9</f>
        <v>п.Трудармейский (Кемеровская область - Кузбасс)</v>
      </c>
      <c r="O40" s="2"/>
      <c r="P40" s="2"/>
      <c r="Q40" s="2"/>
      <c r="R40" s="2"/>
    </row>
    <row r="41" spans="1:18" ht="22.5" customHeight="1" thickBot="1"/>
    <row r="42" spans="1:18" ht="24" customHeight="1" thickBot="1">
      <c r="A42" s="597" t="s">
        <v>24</v>
      </c>
      <c r="B42" s="613" t="s">
        <v>25</v>
      </c>
      <c r="C42" s="613" t="s">
        <v>36</v>
      </c>
      <c r="D42" s="17"/>
      <c r="E42" s="599" t="s">
        <v>12</v>
      </c>
      <c r="F42" s="599" t="s">
        <v>32</v>
      </c>
      <c r="G42" s="599" t="s">
        <v>26</v>
      </c>
      <c r="H42" s="615" t="s">
        <v>37</v>
      </c>
      <c r="I42" s="615"/>
      <c r="J42" s="615"/>
      <c r="K42" s="616"/>
      <c r="L42" s="615"/>
      <c r="M42" s="615"/>
      <c r="N42" s="615"/>
      <c r="O42" s="616"/>
      <c r="P42" s="617" t="s">
        <v>38</v>
      </c>
      <c r="Q42" s="619" t="s">
        <v>39</v>
      </c>
      <c r="R42" s="621" t="s">
        <v>40</v>
      </c>
    </row>
    <row r="43" spans="1:18" ht="40.5" customHeight="1" thickBot="1">
      <c r="A43" s="598"/>
      <c r="B43" s="614"/>
      <c r="C43" s="614"/>
      <c r="D43" s="18"/>
      <c r="E43" s="600"/>
      <c r="F43" s="600"/>
      <c r="G43" s="600"/>
      <c r="H43" s="153">
        <v>1</v>
      </c>
      <c r="I43" s="153">
        <v>2</v>
      </c>
      <c r="J43" s="154">
        <v>3</v>
      </c>
      <c r="K43" s="16" t="s">
        <v>42</v>
      </c>
      <c r="L43" s="155">
        <v>4</v>
      </c>
      <c r="M43" s="156">
        <v>5</v>
      </c>
      <c r="N43" s="157">
        <v>6</v>
      </c>
      <c r="O43" s="16" t="s">
        <v>43</v>
      </c>
      <c r="P43" s="618"/>
      <c r="Q43" s="620"/>
      <c r="R43" s="622"/>
    </row>
    <row r="44" spans="1:18" ht="30" customHeight="1">
      <c r="A44" s="638">
        <v>5</v>
      </c>
      <c r="B44" s="654" t="str">
        <f>В!D19</f>
        <v>ТЮМЕРЕКОВА Мария</v>
      </c>
      <c r="C44" s="591" t="str">
        <f>В!E19</f>
        <v>Брайко Григорий Петрович,
Брайко Наталья Михайловна</v>
      </c>
      <c r="D44" s="160"/>
      <c r="E44" s="591" t="str">
        <f>В!G19</f>
        <v>МСМК</v>
      </c>
      <c r="F44" s="661" t="str">
        <f>В!H19</f>
        <v>12.08.2000</v>
      </c>
      <c r="G44" s="591" t="str">
        <f>В!I19</f>
        <v>Кемеровская область - Свердловская область</v>
      </c>
      <c r="H44" s="632"/>
      <c r="I44" s="632"/>
      <c r="J44" s="632"/>
      <c r="K44" s="624"/>
      <c r="L44" s="636"/>
      <c r="M44" s="632"/>
      <c r="N44" s="632"/>
      <c r="O44" s="624"/>
      <c r="P44" s="636"/>
      <c r="Q44" s="630"/>
      <c r="R44" s="624"/>
    </row>
    <row r="45" spans="1:18" ht="30" customHeight="1">
      <c r="A45" s="639"/>
      <c r="B45" s="655"/>
      <c r="C45" s="579"/>
      <c r="D45" s="123"/>
      <c r="E45" s="579"/>
      <c r="F45" s="579"/>
      <c r="G45" s="579"/>
      <c r="H45" s="630"/>
      <c r="I45" s="630"/>
      <c r="J45" s="630"/>
      <c r="K45" s="625"/>
      <c r="L45" s="637"/>
      <c r="M45" s="630"/>
      <c r="N45" s="630"/>
      <c r="O45" s="625"/>
      <c r="P45" s="637"/>
      <c r="Q45" s="631"/>
      <c r="R45" s="625"/>
    </row>
    <row r="46" spans="1:18" ht="30" customHeight="1">
      <c r="A46" s="626">
        <v>1</v>
      </c>
      <c r="B46" s="628" t="str">
        <f>В!D11</f>
        <v>ЦЫБЕНОВА Ханда</v>
      </c>
      <c r="C46" s="578" t="str">
        <f>В!E11</f>
        <v>Дашинимаев Б.Б. Цыденжапов Ц.А. Джиганчин К. К.</v>
      </c>
      <c r="D46" s="161"/>
      <c r="E46" s="578" t="str">
        <f>В!G11</f>
        <v>МС</v>
      </c>
      <c r="F46" s="660" t="str">
        <f>В!H11</f>
        <v>26.07.2000</v>
      </c>
      <c r="G46" s="578" t="str">
        <f>В!I11</f>
        <v>Иркутская область - Республика Бурятия</v>
      </c>
      <c r="H46" s="634"/>
      <c r="I46" s="634"/>
      <c r="J46" s="634"/>
      <c r="K46" s="650"/>
      <c r="L46" s="652"/>
      <c r="M46" s="634"/>
      <c r="N46" s="634"/>
      <c r="O46" s="650"/>
      <c r="P46" s="648"/>
      <c r="Q46" s="634"/>
      <c r="R46" s="650"/>
    </row>
    <row r="47" spans="1:18" ht="30" customHeight="1" thickBot="1">
      <c r="A47" s="627"/>
      <c r="B47" s="629"/>
      <c r="C47" s="633"/>
      <c r="D47" s="162"/>
      <c r="E47" s="633"/>
      <c r="F47" s="633"/>
      <c r="G47" s="633"/>
      <c r="H47" s="635"/>
      <c r="I47" s="635"/>
      <c r="J47" s="635"/>
      <c r="K47" s="651"/>
      <c r="L47" s="653"/>
      <c r="M47" s="635"/>
      <c r="N47" s="635"/>
      <c r="O47" s="651"/>
      <c r="P47" s="649"/>
      <c r="Q47" s="635"/>
      <c r="R47" s="651"/>
    </row>
    <row r="48" spans="1:18" ht="30" customHeight="1" thickTop="1">
      <c r="A48" s="639">
        <v>2</v>
      </c>
      <c r="B48" s="655" t="str">
        <f>В!D13</f>
        <v>БЕКТИНА Галина</v>
      </c>
      <c r="C48" s="579" t="str">
        <f>В!E13</f>
        <v>Джиганчин К.К.
Куликов К.А.</v>
      </c>
      <c r="D48" s="733"/>
      <c r="E48" s="579" t="str">
        <f>В!G13</f>
        <v>КМС</v>
      </c>
      <c r="F48" s="739" t="str">
        <f>В!H13</f>
        <v>07.12.1998</v>
      </c>
      <c r="G48" s="579" t="str">
        <f>В!I13</f>
        <v>Иркутская область</v>
      </c>
      <c r="H48" s="781"/>
      <c r="I48" s="781"/>
      <c r="J48" s="630"/>
      <c r="K48" s="625"/>
      <c r="L48" s="780"/>
      <c r="M48" s="781"/>
      <c r="N48" s="630"/>
      <c r="O48" s="625"/>
      <c r="P48" s="780"/>
      <c r="Q48" s="630"/>
      <c r="R48" s="625"/>
    </row>
    <row r="49" spans="1:18" ht="30" customHeight="1">
      <c r="A49" s="703"/>
      <c r="B49" s="704"/>
      <c r="C49" s="705"/>
      <c r="D49" s="579"/>
      <c r="E49" s="705"/>
      <c r="F49" s="705"/>
      <c r="G49" s="705"/>
      <c r="H49" s="782"/>
      <c r="I49" s="782"/>
      <c r="J49" s="631"/>
      <c r="K49" s="778"/>
      <c r="L49" s="775"/>
      <c r="M49" s="782"/>
      <c r="N49" s="631"/>
      <c r="O49" s="778"/>
      <c r="P49" s="775"/>
      <c r="Q49" s="631"/>
      <c r="R49" s="778"/>
    </row>
    <row r="50" spans="1:18" ht="30" customHeight="1">
      <c r="A50" s="703">
        <v>3</v>
      </c>
      <c r="B50" s="704" t="str">
        <f>В!D15</f>
        <v>ФЕДОРОВА Анжелика</v>
      </c>
      <c r="C50" s="705" t="str">
        <f>В!E15</f>
        <v>Казимирская Ирина Антоновна
Казимирский Виталий Викторович</v>
      </c>
      <c r="D50" s="578"/>
      <c r="E50" s="705" t="str">
        <f>В!G15</f>
        <v>МС</v>
      </c>
      <c r="F50" s="744" t="str">
        <f>В!H15</f>
        <v>05.11.1997</v>
      </c>
      <c r="G50" s="705" t="str">
        <f>В!I15</f>
        <v>Кемеровская область</v>
      </c>
      <c r="H50" s="782"/>
      <c r="I50" s="782"/>
      <c r="J50" s="631"/>
      <c r="K50" s="778"/>
      <c r="L50" s="775"/>
      <c r="M50" s="782"/>
      <c r="N50" s="631"/>
      <c r="O50" s="778"/>
      <c r="P50" s="775"/>
      <c r="Q50" s="631"/>
      <c r="R50" s="778"/>
    </row>
    <row r="51" spans="1:18" ht="30" customHeight="1" thickBot="1">
      <c r="A51" s="716"/>
      <c r="B51" s="717"/>
      <c r="C51" s="715"/>
      <c r="D51" s="633"/>
      <c r="E51" s="715"/>
      <c r="F51" s="715"/>
      <c r="G51" s="715"/>
      <c r="H51" s="783"/>
      <c r="I51" s="783"/>
      <c r="J51" s="777"/>
      <c r="K51" s="779"/>
      <c r="L51" s="776"/>
      <c r="M51" s="783"/>
      <c r="N51" s="777"/>
      <c r="O51" s="779"/>
      <c r="P51" s="776"/>
      <c r="Q51" s="777"/>
      <c r="R51" s="779"/>
    </row>
    <row r="52" spans="1:18" ht="30" customHeight="1" thickTop="1">
      <c r="A52" s="656">
        <v>4</v>
      </c>
      <c r="B52" s="658" t="str">
        <f>В!D17</f>
        <v>БЕКБАУЛОВА Лучана</v>
      </c>
      <c r="C52" s="640" t="str">
        <f>В!E17</f>
        <v>Пустотин Алексей Алексеевич</v>
      </c>
      <c r="D52" s="662"/>
      <c r="E52" s="640" t="str">
        <f>В!G17</f>
        <v>МС</v>
      </c>
      <c r="F52" s="663" t="str">
        <f>В!H17</f>
        <v>10.07.2002</v>
      </c>
      <c r="G52" s="640" t="str">
        <f>В!I17</f>
        <v>Кемеровская область</v>
      </c>
      <c r="H52" s="642" t="s">
        <v>44</v>
      </c>
      <c r="I52" s="643"/>
      <c r="J52" s="643"/>
      <c r="K52" s="643"/>
      <c r="L52" s="643"/>
      <c r="M52" s="643"/>
      <c r="N52" s="643"/>
      <c r="O52" s="643"/>
      <c r="P52" s="643"/>
      <c r="Q52" s="643"/>
      <c r="R52" s="644"/>
    </row>
    <row r="53" spans="1:18" ht="30" customHeight="1">
      <c r="A53" s="657"/>
      <c r="B53" s="659"/>
      <c r="C53" s="641"/>
      <c r="D53" s="640"/>
      <c r="E53" s="641"/>
      <c r="F53" s="641"/>
      <c r="G53" s="641"/>
      <c r="H53" s="645"/>
      <c r="I53" s="646"/>
      <c r="J53" s="646"/>
      <c r="K53" s="646"/>
      <c r="L53" s="646"/>
      <c r="M53" s="646"/>
      <c r="N53" s="646"/>
      <c r="O53" s="646"/>
      <c r="P53" s="646"/>
      <c r="Q53" s="646"/>
      <c r="R53" s="647"/>
    </row>
    <row r="54" spans="1:18" ht="27" customHeight="1"/>
    <row r="55" spans="1:18" ht="27" customHeight="1">
      <c r="A55" s="80"/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</row>
    <row r="56" spans="1:18" ht="27" customHeight="1">
      <c r="A56" s="80"/>
      <c r="B56" s="80" t="s">
        <v>45</v>
      </c>
      <c r="C56" s="80"/>
      <c r="D56" s="80"/>
      <c r="E56" s="80"/>
      <c r="F56" s="80"/>
      <c r="G56" s="80"/>
      <c r="H56" s="80"/>
      <c r="I56" s="80" t="s">
        <v>46</v>
      </c>
      <c r="J56" s="80"/>
      <c r="K56" s="80"/>
      <c r="L56" s="80"/>
      <c r="M56" s="80"/>
      <c r="N56" s="80"/>
      <c r="O56" s="80"/>
      <c r="P56" s="80"/>
    </row>
    <row r="57" spans="1:18" ht="27" customHeight="1">
      <c r="A57" s="80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</row>
    <row r="58" spans="1:18" ht="27" customHeight="1">
      <c r="A58" s="80"/>
      <c r="B58" s="80" t="s">
        <v>47</v>
      </c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</row>
    <row r="63" spans="1:18" ht="28.5">
      <c r="A63" s="784" t="str">
        <f>В!A1</f>
        <v>ФЕДЕРАЦИЯ СПОРТИВНОЙ БОРЬБЫ РОССИИ</v>
      </c>
      <c r="B63" s="784"/>
      <c r="C63" s="784"/>
      <c r="D63" s="784"/>
      <c r="E63" s="784"/>
      <c r="F63" s="784"/>
      <c r="G63" s="784"/>
      <c r="H63" s="784"/>
      <c r="I63" s="784"/>
      <c r="J63" s="784"/>
      <c r="K63" s="784"/>
      <c r="L63" s="784"/>
      <c r="M63" s="784"/>
      <c r="N63" s="784"/>
      <c r="O63" s="784"/>
      <c r="P63" s="784"/>
      <c r="Q63" s="784"/>
      <c r="R63" s="784"/>
    </row>
    <row r="64" spans="1:18" ht="28.5">
      <c r="A64" s="784" t="str">
        <f>В!A2</f>
        <v>ФЕДЕРАЦИЯ СПОРТИВНОЙ БОРЬБЫ КЕМЕРОВСКОЙ ОБЛАСТИ</v>
      </c>
      <c r="B64" s="784"/>
      <c r="C64" s="784"/>
      <c r="D64" s="784"/>
      <c r="E64" s="784"/>
      <c r="F64" s="784"/>
      <c r="G64" s="784"/>
      <c r="H64" s="784"/>
      <c r="I64" s="784"/>
      <c r="J64" s="784"/>
      <c r="K64" s="784"/>
      <c r="L64" s="784"/>
      <c r="M64" s="784"/>
      <c r="N64" s="784"/>
      <c r="O64" s="784"/>
      <c r="P64" s="784"/>
      <c r="Q64" s="784"/>
      <c r="R64" s="784"/>
    </row>
    <row r="66" spans="1:18" ht="81.75" customHeight="1">
      <c r="A66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66" s="785"/>
      <c r="C66" s="785"/>
      <c r="D66" s="785"/>
      <c r="E66" s="785"/>
      <c r="F66" s="785"/>
      <c r="G66" s="785"/>
      <c r="H66" s="785"/>
      <c r="I66" s="785"/>
      <c r="J66" s="785"/>
      <c r="K66" s="785"/>
      <c r="L66" s="785"/>
      <c r="M66" s="785"/>
      <c r="N66" s="785"/>
      <c r="O66" s="785"/>
      <c r="P66" s="785"/>
      <c r="Q66" s="785"/>
      <c r="R66" s="785"/>
    </row>
    <row r="67" spans="1:18" ht="18.7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</row>
    <row r="68" spans="1:18" ht="46.5">
      <c r="A68" s="612" t="s">
        <v>49</v>
      </c>
      <c r="B68" s="612"/>
      <c r="C68" s="612"/>
      <c r="D68" s="612"/>
      <c r="E68" s="612"/>
      <c r="F68" s="612"/>
      <c r="G68" s="612"/>
      <c r="H68" s="612"/>
      <c r="I68" s="612"/>
      <c r="J68" s="612"/>
      <c r="K68" s="612"/>
      <c r="L68" s="612"/>
      <c r="M68" s="612"/>
      <c r="N68" s="612"/>
      <c r="O68" s="612"/>
      <c r="P68" s="612"/>
      <c r="Q68" s="612"/>
      <c r="R68" s="612"/>
    </row>
    <row r="69" spans="1:18">
      <c r="C69" s="608">
        <f>В!B8</f>
        <v>50</v>
      </c>
    </row>
    <row r="70" spans="1:18" ht="44.25" customHeight="1">
      <c r="A70" s="2"/>
      <c r="B70" s="158" t="s">
        <v>35</v>
      </c>
      <c r="C70" s="609"/>
      <c r="D70" s="19"/>
      <c r="E70" s="159" t="s">
        <v>3</v>
      </c>
      <c r="F70" s="2"/>
      <c r="G70" s="623" t="s">
        <v>4</v>
      </c>
      <c r="H70" s="623"/>
      <c r="I70" s="606" t="str">
        <f>В!F8</f>
        <v>А</v>
      </c>
      <c r="J70" s="606"/>
      <c r="K70" s="2"/>
      <c r="L70" s="2"/>
      <c r="M70" s="140" t="str">
        <f>В!H8</f>
        <v>01-02 мая 2022г</v>
      </c>
      <c r="N70" s="1"/>
      <c r="O70" s="4"/>
      <c r="P70" s="4"/>
      <c r="Q70" s="4"/>
      <c r="R70" s="4"/>
    </row>
    <row r="71" spans="1:18" ht="22.5" customHeight="1">
      <c r="A71" s="2"/>
      <c r="B71" s="2"/>
      <c r="C71" s="2"/>
      <c r="D71" s="2"/>
      <c r="E71" s="2"/>
      <c r="F71" s="2"/>
      <c r="G71" s="623"/>
      <c r="H71" s="623"/>
      <c r="I71" s="607"/>
      <c r="J71" s="607"/>
      <c r="K71" s="2"/>
      <c r="L71" s="2"/>
      <c r="M71" s="80" t="str">
        <f>В!H9</f>
        <v>п.Трудармейский (Кемеровская область - Кузбасс)</v>
      </c>
      <c r="O71" s="2"/>
      <c r="P71" s="2"/>
      <c r="Q71" s="2"/>
      <c r="R71" s="2"/>
    </row>
    <row r="72" spans="1:18" ht="15.75" thickBot="1"/>
    <row r="73" spans="1:18" ht="24" customHeight="1" thickBot="1">
      <c r="A73" s="597" t="s">
        <v>24</v>
      </c>
      <c r="B73" s="613" t="s">
        <v>25</v>
      </c>
      <c r="C73" s="613" t="s">
        <v>36</v>
      </c>
      <c r="D73" s="17"/>
      <c r="E73" s="599" t="s">
        <v>12</v>
      </c>
      <c r="F73" s="599" t="s">
        <v>32</v>
      </c>
      <c r="G73" s="599" t="s">
        <v>26</v>
      </c>
      <c r="H73" s="615" t="s">
        <v>37</v>
      </c>
      <c r="I73" s="615"/>
      <c r="J73" s="615"/>
      <c r="K73" s="616"/>
      <c r="L73" s="615"/>
      <c r="M73" s="615"/>
      <c r="N73" s="615"/>
      <c r="O73" s="616"/>
      <c r="P73" s="617" t="s">
        <v>38</v>
      </c>
      <c r="Q73" s="619" t="s">
        <v>39</v>
      </c>
      <c r="R73" s="621" t="s">
        <v>40</v>
      </c>
    </row>
    <row r="74" spans="1:18" ht="40.5" customHeight="1" thickBot="1">
      <c r="A74" s="598"/>
      <c r="B74" s="614"/>
      <c r="C74" s="614"/>
      <c r="D74" s="18"/>
      <c r="E74" s="600"/>
      <c r="F74" s="600"/>
      <c r="G74" s="600"/>
      <c r="H74" s="153">
        <v>1</v>
      </c>
      <c r="I74" s="153">
        <v>2</v>
      </c>
      <c r="J74" s="154">
        <v>3</v>
      </c>
      <c r="K74" s="16" t="s">
        <v>42</v>
      </c>
      <c r="L74" s="155">
        <v>4</v>
      </c>
      <c r="M74" s="156">
        <v>5</v>
      </c>
      <c r="N74" s="157">
        <v>6</v>
      </c>
      <c r="O74" s="16" t="s">
        <v>43</v>
      </c>
      <c r="P74" s="618"/>
      <c r="Q74" s="620"/>
      <c r="R74" s="622"/>
    </row>
    <row r="75" spans="1:18" ht="30" customHeight="1">
      <c r="A75" s="638">
        <v>4</v>
      </c>
      <c r="B75" s="654" t="str">
        <f>В!D17</f>
        <v>БЕКБАУЛОВА Лучана</v>
      </c>
      <c r="C75" s="591" t="str">
        <f>В!E17</f>
        <v>Пустотин Алексей Алексеевич</v>
      </c>
      <c r="D75" s="160"/>
      <c r="E75" s="591" t="str">
        <f>В!G17</f>
        <v>МС</v>
      </c>
      <c r="F75" s="661" t="str">
        <f>В!H17</f>
        <v>10.07.2002</v>
      </c>
      <c r="G75" s="591" t="str">
        <f>В!I17</f>
        <v>Кемеровская область</v>
      </c>
      <c r="H75" s="632"/>
      <c r="I75" s="632"/>
      <c r="J75" s="632"/>
      <c r="K75" s="624"/>
      <c r="L75" s="636"/>
      <c r="M75" s="632"/>
      <c r="N75" s="632"/>
      <c r="O75" s="624"/>
      <c r="P75" s="636"/>
      <c r="Q75" s="630"/>
      <c r="R75" s="624"/>
    </row>
    <row r="76" spans="1:18" ht="30" customHeight="1">
      <c r="A76" s="639"/>
      <c r="B76" s="655"/>
      <c r="C76" s="579"/>
      <c r="D76" s="123"/>
      <c r="E76" s="579"/>
      <c r="F76" s="579"/>
      <c r="G76" s="579"/>
      <c r="H76" s="630"/>
      <c r="I76" s="630"/>
      <c r="J76" s="630"/>
      <c r="K76" s="625"/>
      <c r="L76" s="637"/>
      <c r="M76" s="630"/>
      <c r="N76" s="630"/>
      <c r="O76" s="625"/>
      <c r="P76" s="637"/>
      <c r="Q76" s="631"/>
      <c r="R76" s="625"/>
    </row>
    <row r="77" spans="1:18" ht="30" customHeight="1">
      <c r="A77" s="626">
        <v>1</v>
      </c>
      <c r="B77" s="628" t="str">
        <f>В!D11</f>
        <v>ЦЫБЕНОВА Ханда</v>
      </c>
      <c r="C77" s="578" t="str">
        <f>В!E11</f>
        <v>Дашинимаев Б.Б. Цыденжапов Ц.А. Джиганчин К. К.</v>
      </c>
      <c r="D77" s="161"/>
      <c r="E77" s="578" t="str">
        <f>В!G11</f>
        <v>МС</v>
      </c>
      <c r="F77" s="660" t="str">
        <f>В!H11</f>
        <v>26.07.2000</v>
      </c>
      <c r="G77" s="578" t="str">
        <f>В!I11</f>
        <v>Иркутская область - Республика Бурятия</v>
      </c>
      <c r="H77" s="634"/>
      <c r="I77" s="634"/>
      <c r="J77" s="634"/>
      <c r="K77" s="650"/>
      <c r="L77" s="652"/>
      <c r="M77" s="634"/>
      <c r="N77" s="634"/>
      <c r="O77" s="650"/>
      <c r="P77" s="648"/>
      <c r="Q77" s="634"/>
      <c r="R77" s="650"/>
    </row>
    <row r="78" spans="1:18" ht="30" customHeight="1" thickBot="1">
      <c r="A78" s="627"/>
      <c r="B78" s="629"/>
      <c r="C78" s="633"/>
      <c r="D78" s="162"/>
      <c r="E78" s="633"/>
      <c r="F78" s="633"/>
      <c r="G78" s="633"/>
      <c r="H78" s="635"/>
      <c r="I78" s="635"/>
      <c r="J78" s="635"/>
      <c r="K78" s="651"/>
      <c r="L78" s="653"/>
      <c r="M78" s="635"/>
      <c r="N78" s="635"/>
      <c r="O78" s="651"/>
      <c r="P78" s="649"/>
      <c r="Q78" s="635"/>
      <c r="R78" s="651"/>
    </row>
    <row r="79" spans="1:18" ht="30" customHeight="1" thickTop="1">
      <c r="A79" s="639">
        <v>5</v>
      </c>
      <c r="B79" s="655" t="str">
        <f>В!D19</f>
        <v>ТЮМЕРЕКОВА Мария</v>
      </c>
      <c r="C79" s="579" t="str">
        <f>В!E19</f>
        <v>Брайко Григорий Петрович,
Брайко Наталья Михайловна</v>
      </c>
      <c r="D79" s="733"/>
      <c r="E79" s="579" t="str">
        <f>В!G19</f>
        <v>МСМК</v>
      </c>
      <c r="F79" s="739" t="str">
        <f>В!H19</f>
        <v>12.08.2000</v>
      </c>
      <c r="G79" s="579" t="str">
        <f>В!I19</f>
        <v>Кемеровская область - Свердловская область</v>
      </c>
      <c r="H79" s="781"/>
      <c r="I79" s="781"/>
      <c r="J79" s="630"/>
      <c r="K79" s="625"/>
      <c r="L79" s="780"/>
      <c r="M79" s="781"/>
      <c r="N79" s="630"/>
      <c r="O79" s="625"/>
      <c r="P79" s="780"/>
      <c r="Q79" s="630"/>
      <c r="R79" s="625"/>
    </row>
    <row r="80" spans="1:18" ht="30" customHeight="1">
      <c r="A80" s="703"/>
      <c r="B80" s="704"/>
      <c r="C80" s="705"/>
      <c r="D80" s="579"/>
      <c r="E80" s="705"/>
      <c r="F80" s="705"/>
      <c r="G80" s="705"/>
      <c r="H80" s="782"/>
      <c r="I80" s="782"/>
      <c r="J80" s="631"/>
      <c r="K80" s="778"/>
      <c r="L80" s="775"/>
      <c r="M80" s="782"/>
      <c r="N80" s="631"/>
      <c r="O80" s="778"/>
      <c r="P80" s="775"/>
      <c r="Q80" s="631"/>
      <c r="R80" s="778"/>
    </row>
    <row r="81" spans="1:18" ht="30" customHeight="1">
      <c r="A81" s="703">
        <v>2</v>
      </c>
      <c r="B81" s="704" t="str">
        <f>В!D13</f>
        <v>БЕКТИНА Галина</v>
      </c>
      <c r="C81" s="705" t="str">
        <f>В!E13</f>
        <v>Джиганчин К.К.
Куликов К.А.</v>
      </c>
      <c r="D81" s="578"/>
      <c r="E81" s="705" t="str">
        <f>В!G13</f>
        <v>КМС</v>
      </c>
      <c r="F81" s="744" t="str">
        <f>В!H13</f>
        <v>07.12.1998</v>
      </c>
      <c r="G81" s="705" t="str">
        <f>В!I13</f>
        <v>Иркутская область</v>
      </c>
      <c r="H81" s="782"/>
      <c r="I81" s="782"/>
      <c r="J81" s="631"/>
      <c r="K81" s="778"/>
      <c r="L81" s="775"/>
      <c r="M81" s="782"/>
      <c r="N81" s="631"/>
      <c r="O81" s="778"/>
      <c r="P81" s="775"/>
      <c r="Q81" s="631"/>
      <c r="R81" s="778"/>
    </row>
    <row r="82" spans="1:18" ht="30" customHeight="1" thickBot="1">
      <c r="A82" s="716"/>
      <c r="B82" s="717"/>
      <c r="C82" s="715"/>
      <c r="D82" s="633"/>
      <c r="E82" s="715"/>
      <c r="F82" s="715"/>
      <c r="G82" s="715"/>
      <c r="H82" s="783"/>
      <c r="I82" s="783"/>
      <c r="J82" s="777"/>
      <c r="K82" s="779"/>
      <c r="L82" s="776"/>
      <c r="M82" s="783"/>
      <c r="N82" s="777"/>
      <c r="O82" s="779"/>
      <c r="P82" s="776"/>
      <c r="Q82" s="777"/>
      <c r="R82" s="779"/>
    </row>
    <row r="83" spans="1:18" ht="30" customHeight="1" thickTop="1">
      <c r="A83" s="656">
        <v>3</v>
      </c>
      <c r="B83" s="658" t="str">
        <f>В!D15</f>
        <v>ФЕДОРОВА Анжелика</v>
      </c>
      <c r="C83" s="640" t="str">
        <f>В!E15</f>
        <v>Казимирская Ирина Антоновна
Казимирский Виталий Викторович</v>
      </c>
      <c r="D83" s="662"/>
      <c r="E83" s="640" t="str">
        <f>В!G15</f>
        <v>МС</v>
      </c>
      <c r="F83" s="663" t="str">
        <f>В!H15</f>
        <v>05.11.1997</v>
      </c>
      <c r="G83" s="640" t="str">
        <f>В!I15</f>
        <v>Кемеровская область</v>
      </c>
      <c r="H83" s="642" t="s">
        <v>44</v>
      </c>
      <c r="I83" s="643"/>
      <c r="J83" s="643"/>
      <c r="K83" s="643"/>
      <c r="L83" s="643"/>
      <c r="M83" s="643"/>
      <c r="N83" s="643"/>
      <c r="O83" s="643"/>
      <c r="P83" s="643"/>
      <c r="Q83" s="643"/>
      <c r="R83" s="644"/>
    </row>
    <row r="84" spans="1:18" ht="30" customHeight="1">
      <c r="A84" s="657"/>
      <c r="B84" s="659"/>
      <c r="C84" s="641"/>
      <c r="D84" s="640"/>
      <c r="E84" s="641"/>
      <c r="F84" s="641"/>
      <c r="G84" s="641"/>
      <c r="H84" s="645"/>
      <c r="I84" s="646"/>
      <c r="J84" s="646"/>
      <c r="K84" s="646"/>
      <c r="L84" s="646"/>
      <c r="M84" s="646"/>
      <c r="N84" s="646"/>
      <c r="O84" s="646"/>
      <c r="P84" s="646"/>
      <c r="Q84" s="646"/>
      <c r="R84" s="647"/>
    </row>
    <row r="85" spans="1:18" ht="27" customHeight="1"/>
    <row r="86" spans="1:18" ht="27" customHeight="1">
      <c r="A86" s="80"/>
      <c r="B86" s="80"/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</row>
    <row r="87" spans="1:18" ht="27" customHeight="1">
      <c r="A87" s="80"/>
      <c r="B87" s="80" t="s">
        <v>45</v>
      </c>
      <c r="C87" s="80"/>
      <c r="D87" s="80"/>
      <c r="E87" s="80"/>
      <c r="F87" s="80"/>
      <c r="G87" s="80"/>
      <c r="H87" s="80"/>
      <c r="I87" s="80" t="s">
        <v>46</v>
      </c>
      <c r="J87" s="80"/>
      <c r="K87" s="80"/>
      <c r="L87" s="80"/>
      <c r="M87" s="80"/>
    </row>
    <row r="88" spans="1:18" ht="27" customHeight="1">
      <c r="A88" s="80"/>
      <c r="B88" s="80"/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</row>
    <row r="89" spans="1:18" ht="27" customHeight="1">
      <c r="A89" s="80"/>
      <c r="B89" s="80" t="s">
        <v>47</v>
      </c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</row>
    <row r="90" spans="1:18" ht="18.7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4" spans="1:18" ht="27">
      <c r="A94" s="610" t="str">
        <f>В!A1</f>
        <v>ФЕДЕРАЦИЯ СПОРТИВНОЙ БОРЬБЫ РОССИИ</v>
      </c>
      <c r="B94" s="610"/>
      <c r="C94" s="610"/>
      <c r="D94" s="610"/>
      <c r="E94" s="610"/>
      <c r="F94" s="610"/>
      <c r="G94" s="610"/>
      <c r="H94" s="610"/>
      <c r="I94" s="610"/>
      <c r="J94" s="610"/>
      <c r="K94" s="610"/>
      <c r="L94" s="610"/>
      <c r="M94" s="610"/>
      <c r="N94" s="610"/>
      <c r="O94" s="610"/>
      <c r="P94" s="610"/>
      <c r="Q94" s="610"/>
      <c r="R94" s="610"/>
    </row>
    <row r="95" spans="1:18" ht="27">
      <c r="A95" s="610" t="str">
        <f>В!A2</f>
        <v>ФЕДЕРАЦИЯ СПОРТИВНОЙ БОРЬБЫ КЕМЕРОВСКОЙ ОБЛАСТИ</v>
      </c>
      <c r="B95" s="610"/>
      <c r="C95" s="610"/>
      <c r="D95" s="610"/>
      <c r="E95" s="610"/>
      <c r="F95" s="610"/>
      <c r="G95" s="610"/>
      <c r="H95" s="610"/>
      <c r="I95" s="610"/>
      <c r="J95" s="610"/>
      <c r="K95" s="610"/>
      <c r="L95" s="610"/>
      <c r="M95" s="610"/>
      <c r="N95" s="610"/>
      <c r="O95" s="610"/>
      <c r="P95" s="610"/>
      <c r="Q95" s="610"/>
      <c r="R95" s="610"/>
    </row>
    <row r="97" spans="1:18" ht="87" customHeight="1">
      <c r="A97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97" s="785"/>
      <c r="C97" s="785"/>
      <c r="D97" s="785"/>
      <c r="E97" s="785"/>
      <c r="F97" s="785"/>
      <c r="G97" s="785"/>
      <c r="H97" s="785"/>
      <c r="I97" s="785"/>
      <c r="J97" s="785"/>
      <c r="K97" s="785"/>
      <c r="L97" s="785"/>
      <c r="M97" s="785"/>
      <c r="N97" s="785"/>
      <c r="O97" s="785"/>
      <c r="P97" s="785"/>
      <c r="Q97" s="785"/>
      <c r="R97" s="785"/>
    </row>
    <row r="98" spans="1:18" ht="18.7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</row>
    <row r="99" spans="1:18" ht="46.5">
      <c r="A99" s="612" t="s">
        <v>195</v>
      </c>
      <c r="B99" s="612"/>
      <c r="C99" s="612"/>
      <c r="D99" s="612"/>
      <c r="E99" s="612"/>
      <c r="F99" s="612"/>
      <c r="G99" s="612"/>
      <c r="H99" s="612"/>
      <c r="I99" s="612"/>
      <c r="J99" s="612"/>
      <c r="K99" s="612"/>
      <c r="L99" s="612"/>
      <c r="M99" s="612"/>
      <c r="N99" s="612"/>
      <c r="O99" s="612"/>
      <c r="P99" s="612"/>
      <c r="Q99" s="612"/>
      <c r="R99" s="612"/>
    </row>
    <row r="100" spans="1:18">
      <c r="C100" s="608">
        <f>В!B8</f>
        <v>50</v>
      </c>
    </row>
    <row r="101" spans="1:18" ht="47.25" customHeight="1">
      <c r="A101" s="2"/>
      <c r="B101" s="158" t="s">
        <v>35</v>
      </c>
      <c r="C101" s="609"/>
      <c r="D101" s="19"/>
      <c r="E101" s="159" t="s">
        <v>3</v>
      </c>
      <c r="F101" s="2"/>
      <c r="G101" s="623" t="s">
        <v>4</v>
      </c>
      <c r="H101" s="623"/>
      <c r="I101" s="606" t="str">
        <f>В!F8</f>
        <v>А</v>
      </c>
      <c r="J101" s="606"/>
      <c r="K101" s="2"/>
      <c r="L101" s="2"/>
      <c r="M101" s="140" t="str">
        <f>В!H8</f>
        <v>01-02 мая 2022г</v>
      </c>
      <c r="N101" s="1"/>
      <c r="O101" s="4"/>
      <c r="P101" s="4"/>
      <c r="Q101" s="4"/>
      <c r="R101" s="4"/>
    </row>
    <row r="102" spans="1:18" ht="26.25" customHeight="1">
      <c r="A102" s="2"/>
      <c r="B102" s="2"/>
      <c r="C102" s="2"/>
      <c r="D102" s="2"/>
      <c r="E102" s="2"/>
      <c r="F102" s="2"/>
      <c r="G102" s="623"/>
      <c r="H102" s="623"/>
      <c r="I102" s="607"/>
      <c r="J102" s="607"/>
      <c r="K102" s="2"/>
      <c r="L102" s="2"/>
      <c r="M102" s="80" t="str">
        <f>В!H9</f>
        <v>п.Трудармейский (Кемеровская область - Кузбасс)</v>
      </c>
      <c r="O102" s="2"/>
      <c r="P102" s="2"/>
      <c r="Q102" s="2"/>
      <c r="R102" s="2"/>
    </row>
    <row r="103" spans="1:18" ht="24.75" customHeight="1" thickBot="1"/>
    <row r="104" spans="1:18" ht="24" customHeight="1" thickBot="1">
      <c r="A104" s="597" t="s">
        <v>24</v>
      </c>
      <c r="B104" s="613" t="s">
        <v>25</v>
      </c>
      <c r="C104" s="613" t="s">
        <v>36</v>
      </c>
      <c r="D104" s="17"/>
      <c r="E104" s="599" t="s">
        <v>12</v>
      </c>
      <c r="F104" s="599" t="s">
        <v>32</v>
      </c>
      <c r="G104" s="599" t="s">
        <v>26</v>
      </c>
      <c r="H104" s="615" t="s">
        <v>37</v>
      </c>
      <c r="I104" s="615"/>
      <c r="J104" s="615"/>
      <c r="K104" s="616"/>
      <c r="L104" s="615"/>
      <c r="M104" s="615"/>
      <c r="N104" s="615"/>
      <c r="O104" s="616"/>
      <c r="P104" s="617" t="s">
        <v>38</v>
      </c>
      <c r="Q104" s="619" t="s">
        <v>39</v>
      </c>
      <c r="R104" s="621" t="s">
        <v>40</v>
      </c>
    </row>
    <row r="105" spans="1:18" ht="40.5" customHeight="1" thickBot="1">
      <c r="A105" s="598"/>
      <c r="B105" s="614"/>
      <c r="C105" s="614"/>
      <c r="D105" s="18"/>
      <c r="E105" s="600"/>
      <c r="F105" s="600"/>
      <c r="G105" s="600"/>
      <c r="H105" s="153">
        <v>1</v>
      </c>
      <c r="I105" s="153">
        <v>2</v>
      </c>
      <c r="J105" s="154">
        <v>3</v>
      </c>
      <c r="K105" s="16" t="s">
        <v>42</v>
      </c>
      <c r="L105" s="155">
        <v>4</v>
      </c>
      <c r="M105" s="156">
        <v>5</v>
      </c>
      <c r="N105" s="157">
        <v>6</v>
      </c>
      <c r="O105" s="16" t="s">
        <v>43</v>
      </c>
      <c r="P105" s="618"/>
      <c r="Q105" s="620"/>
      <c r="R105" s="622"/>
    </row>
    <row r="106" spans="1:18" ht="30" customHeight="1">
      <c r="A106" s="638">
        <v>3</v>
      </c>
      <c r="B106" s="786" t="str">
        <f>В!D15</f>
        <v>ФЕДОРОВА Анжелика</v>
      </c>
      <c r="C106" s="788" t="str">
        <f>В!E15</f>
        <v>Казимирская Ирина Антоновна
Казимирский Виталий Викторович</v>
      </c>
      <c r="D106" s="788" t="str">
        <f>В!F15</f>
        <v>СШОР</v>
      </c>
      <c r="E106" s="788" t="str">
        <f>В!G15</f>
        <v>МС</v>
      </c>
      <c r="F106" s="788" t="str">
        <f>В!H15</f>
        <v>05.11.1997</v>
      </c>
      <c r="G106" s="788" t="str">
        <f>В!I15</f>
        <v>Кемеровская область</v>
      </c>
      <c r="H106" s="632"/>
      <c r="I106" s="632"/>
      <c r="J106" s="632"/>
      <c r="K106" s="624"/>
      <c r="L106" s="636"/>
      <c r="M106" s="632"/>
      <c r="N106" s="632"/>
      <c r="O106" s="624"/>
      <c r="P106" s="636"/>
      <c r="Q106" s="630"/>
      <c r="R106" s="624"/>
    </row>
    <row r="107" spans="1:18" ht="30" customHeight="1">
      <c r="A107" s="639"/>
      <c r="B107" s="787"/>
      <c r="C107" s="583"/>
      <c r="D107" s="583"/>
      <c r="E107" s="583"/>
      <c r="F107" s="583"/>
      <c r="G107" s="583"/>
      <c r="H107" s="630"/>
      <c r="I107" s="630"/>
      <c r="J107" s="630"/>
      <c r="K107" s="625"/>
      <c r="L107" s="637"/>
      <c r="M107" s="630"/>
      <c r="N107" s="630"/>
      <c r="O107" s="625"/>
      <c r="P107" s="637"/>
      <c r="Q107" s="631"/>
      <c r="R107" s="625"/>
    </row>
    <row r="108" spans="1:18" ht="30" customHeight="1">
      <c r="A108" s="626">
        <v>1</v>
      </c>
      <c r="B108" s="789" t="str">
        <f>В!D11</f>
        <v>ЦЫБЕНОВА Ханда</v>
      </c>
      <c r="C108" s="582" t="str">
        <f>В!E11</f>
        <v>Дашинимаев Б.Б. Цыденжапов Ц.А. Джиганчин К. К.</v>
      </c>
      <c r="D108" s="582" t="str">
        <f>В!F11</f>
        <v>СШОР</v>
      </c>
      <c r="E108" s="582" t="str">
        <f>В!G11</f>
        <v>МС</v>
      </c>
      <c r="F108" s="582" t="str">
        <f>В!H11</f>
        <v>26.07.2000</v>
      </c>
      <c r="G108" s="582" t="str">
        <f>В!I11</f>
        <v>Иркутская область - Республика Бурятия</v>
      </c>
      <c r="H108" s="634"/>
      <c r="I108" s="634"/>
      <c r="J108" s="634"/>
      <c r="K108" s="650"/>
      <c r="L108" s="652"/>
      <c r="M108" s="634"/>
      <c r="N108" s="634"/>
      <c r="O108" s="650"/>
      <c r="P108" s="648"/>
      <c r="Q108" s="634"/>
      <c r="R108" s="650"/>
    </row>
    <row r="109" spans="1:18" ht="30" customHeight="1" thickBot="1">
      <c r="A109" s="627"/>
      <c r="B109" s="790"/>
      <c r="C109" s="791"/>
      <c r="D109" s="791"/>
      <c r="E109" s="791"/>
      <c r="F109" s="791"/>
      <c r="G109" s="791"/>
      <c r="H109" s="635"/>
      <c r="I109" s="635"/>
      <c r="J109" s="635"/>
      <c r="K109" s="651"/>
      <c r="L109" s="653"/>
      <c r="M109" s="635"/>
      <c r="N109" s="635"/>
      <c r="O109" s="651"/>
      <c r="P109" s="649"/>
      <c r="Q109" s="635"/>
      <c r="R109" s="651"/>
    </row>
    <row r="110" spans="1:18" ht="30" customHeight="1" thickTop="1">
      <c r="A110" s="639">
        <v>4</v>
      </c>
      <c r="B110" s="787" t="str">
        <f>В!D17</f>
        <v>БЕКБАУЛОВА Лучана</v>
      </c>
      <c r="C110" s="583" t="str">
        <f>В!E17</f>
        <v>Пустотин Алексей Алексеевич</v>
      </c>
      <c r="D110" s="583" t="str">
        <f>В!F17</f>
        <v>СШОР</v>
      </c>
      <c r="E110" s="583" t="str">
        <f>В!G17</f>
        <v>МС</v>
      </c>
      <c r="F110" s="583" t="str">
        <f>В!H17</f>
        <v>10.07.2002</v>
      </c>
      <c r="G110" s="583" t="str">
        <f>В!I17</f>
        <v>Кемеровская область</v>
      </c>
      <c r="H110" s="781"/>
      <c r="I110" s="781"/>
      <c r="J110" s="630"/>
      <c r="K110" s="625"/>
      <c r="L110" s="780"/>
      <c r="M110" s="781"/>
      <c r="N110" s="630"/>
      <c r="O110" s="625"/>
      <c r="P110" s="780"/>
      <c r="Q110" s="630"/>
      <c r="R110" s="625"/>
    </row>
    <row r="111" spans="1:18" ht="30" customHeight="1">
      <c r="A111" s="703"/>
      <c r="B111" s="792"/>
      <c r="C111" s="793"/>
      <c r="D111" s="793"/>
      <c r="E111" s="793"/>
      <c r="F111" s="793"/>
      <c r="G111" s="793"/>
      <c r="H111" s="782"/>
      <c r="I111" s="782"/>
      <c r="J111" s="631"/>
      <c r="K111" s="778"/>
      <c r="L111" s="775"/>
      <c r="M111" s="782"/>
      <c r="N111" s="631"/>
      <c r="O111" s="778"/>
      <c r="P111" s="775"/>
      <c r="Q111" s="631"/>
      <c r="R111" s="778"/>
    </row>
    <row r="112" spans="1:18" ht="30" customHeight="1">
      <c r="A112" s="703">
        <v>5</v>
      </c>
      <c r="B112" s="792" t="str">
        <f>В!D19</f>
        <v>ТЮМЕРЕКОВА Мария</v>
      </c>
      <c r="C112" s="793" t="str">
        <f>В!E19</f>
        <v>Брайко Григорий Петрович,
Брайко Наталья Михайловна</v>
      </c>
      <c r="D112" s="793" t="str">
        <f>В!F19</f>
        <v>СШОР</v>
      </c>
      <c r="E112" s="793" t="str">
        <f>В!G19</f>
        <v>МСМК</v>
      </c>
      <c r="F112" s="793" t="str">
        <f>В!H19</f>
        <v>12.08.2000</v>
      </c>
      <c r="G112" s="793" t="str">
        <f>В!I19</f>
        <v>Кемеровская область - Свердловская область</v>
      </c>
      <c r="H112" s="782"/>
      <c r="I112" s="782"/>
      <c r="J112" s="631"/>
      <c r="K112" s="778"/>
      <c r="L112" s="775"/>
      <c r="M112" s="782"/>
      <c r="N112" s="631"/>
      <c r="O112" s="778"/>
      <c r="P112" s="775"/>
      <c r="Q112" s="631"/>
      <c r="R112" s="778"/>
    </row>
    <row r="113" spans="1:18" ht="30" customHeight="1" thickBot="1">
      <c r="A113" s="716"/>
      <c r="B113" s="807"/>
      <c r="C113" s="794"/>
      <c r="D113" s="794"/>
      <c r="E113" s="794"/>
      <c r="F113" s="794"/>
      <c r="G113" s="794"/>
      <c r="H113" s="783"/>
      <c r="I113" s="783"/>
      <c r="J113" s="777"/>
      <c r="K113" s="779"/>
      <c r="L113" s="776"/>
      <c r="M113" s="783"/>
      <c r="N113" s="777"/>
      <c r="O113" s="779"/>
      <c r="P113" s="776"/>
      <c r="Q113" s="777"/>
      <c r="R113" s="779"/>
    </row>
    <row r="114" spans="1:18" ht="30" customHeight="1" thickTop="1">
      <c r="A114" s="656">
        <v>2</v>
      </c>
      <c r="B114" s="795" t="str">
        <f>В!D13</f>
        <v>БЕКТИНА Галина</v>
      </c>
      <c r="C114" s="797" t="str">
        <f>В!E13</f>
        <v>Джиганчин К.К.
Куликов К.А.</v>
      </c>
      <c r="D114" s="797" t="str">
        <f>В!F13</f>
        <v>СШОР</v>
      </c>
      <c r="E114" s="797" t="str">
        <f>В!G13</f>
        <v>КМС</v>
      </c>
      <c r="F114" s="797" t="str">
        <f>В!H13</f>
        <v>07.12.1998</v>
      </c>
      <c r="G114" s="797" t="str">
        <f>В!I13</f>
        <v>Иркутская область</v>
      </c>
      <c r="H114" s="642" t="s">
        <v>44</v>
      </c>
      <c r="I114" s="643"/>
      <c r="J114" s="643"/>
      <c r="K114" s="643"/>
      <c r="L114" s="643"/>
      <c r="M114" s="643"/>
      <c r="N114" s="643"/>
      <c r="O114" s="643"/>
      <c r="P114" s="643"/>
      <c r="Q114" s="643"/>
      <c r="R114" s="644"/>
    </row>
    <row r="115" spans="1:18" ht="30" customHeight="1">
      <c r="A115" s="657"/>
      <c r="B115" s="796"/>
      <c r="C115" s="798"/>
      <c r="D115" s="798"/>
      <c r="E115" s="798"/>
      <c r="F115" s="798"/>
      <c r="G115" s="798"/>
      <c r="H115" s="645"/>
      <c r="I115" s="646"/>
      <c r="J115" s="646"/>
      <c r="K115" s="646"/>
      <c r="L115" s="646"/>
      <c r="M115" s="646"/>
      <c r="N115" s="646"/>
      <c r="O115" s="646"/>
      <c r="P115" s="646"/>
      <c r="Q115" s="646"/>
      <c r="R115" s="647"/>
    </row>
    <row r="116" spans="1:18" ht="27" customHeight="1"/>
    <row r="117" spans="1:18" ht="27" customHeight="1"/>
    <row r="118" spans="1:18" ht="27" customHeight="1">
      <c r="B118" s="80" t="s">
        <v>45</v>
      </c>
      <c r="C118" s="80"/>
      <c r="D118" s="80"/>
      <c r="E118" s="80"/>
      <c r="F118" s="80"/>
      <c r="G118" s="80"/>
      <c r="H118" s="80"/>
      <c r="I118" s="80" t="s">
        <v>46</v>
      </c>
      <c r="J118" s="80"/>
      <c r="K118" s="80"/>
      <c r="L118" s="80"/>
      <c r="M118" s="80"/>
      <c r="N118" s="80"/>
      <c r="O118" s="80"/>
      <c r="P118" s="80"/>
      <c r="Q118" s="80"/>
    </row>
    <row r="119" spans="1:18" ht="27" customHeight="1">
      <c r="B119" s="80"/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</row>
    <row r="120" spans="1:18" ht="27" customHeight="1">
      <c r="B120" s="80" t="s">
        <v>47</v>
      </c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</row>
    <row r="125" spans="1:18" ht="27">
      <c r="A125" s="610" t="str">
        <f>В!A1</f>
        <v>ФЕДЕРАЦИЯ СПОРТИВНОЙ БОРЬБЫ РОССИИ</v>
      </c>
      <c r="B125" s="610"/>
      <c r="C125" s="610"/>
      <c r="D125" s="610"/>
      <c r="E125" s="610"/>
      <c r="F125" s="610"/>
      <c r="G125" s="610"/>
      <c r="H125" s="610"/>
      <c r="I125" s="610"/>
      <c r="J125" s="610"/>
      <c r="K125" s="610"/>
      <c r="L125" s="610"/>
      <c r="M125" s="610"/>
      <c r="N125" s="610"/>
      <c r="O125" s="610"/>
      <c r="P125" s="610"/>
      <c r="Q125" s="610"/>
      <c r="R125" s="610"/>
    </row>
    <row r="126" spans="1:18" ht="27">
      <c r="A126" s="610" t="str">
        <f>В!A2</f>
        <v>ФЕДЕРАЦИЯ СПОРТИВНОЙ БОРЬБЫ КЕМЕРОВСКОЙ ОБЛАСТИ</v>
      </c>
      <c r="B126" s="610"/>
      <c r="C126" s="610"/>
      <c r="D126" s="610"/>
      <c r="E126" s="610"/>
      <c r="F126" s="610"/>
      <c r="G126" s="610"/>
      <c r="H126" s="610"/>
      <c r="I126" s="610"/>
      <c r="J126" s="610"/>
      <c r="K126" s="610"/>
      <c r="L126" s="610"/>
      <c r="M126" s="610"/>
      <c r="N126" s="610"/>
      <c r="O126" s="610"/>
      <c r="P126" s="610"/>
      <c r="Q126" s="610"/>
      <c r="R126" s="610"/>
    </row>
    <row r="128" spans="1:18" ht="87" customHeight="1">
      <c r="A128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128" s="785"/>
      <c r="C128" s="785"/>
      <c r="D128" s="785"/>
      <c r="E128" s="785"/>
      <c r="F128" s="785"/>
      <c r="G128" s="785"/>
      <c r="H128" s="785"/>
      <c r="I128" s="785"/>
      <c r="J128" s="785"/>
      <c r="K128" s="785"/>
      <c r="L128" s="785"/>
      <c r="M128" s="785"/>
      <c r="N128" s="785"/>
      <c r="O128" s="785"/>
      <c r="P128" s="785"/>
      <c r="Q128" s="785"/>
      <c r="R128" s="785"/>
    </row>
    <row r="129" spans="1:18" ht="18.7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</row>
    <row r="130" spans="1:18" ht="46.5">
      <c r="A130" s="612" t="s">
        <v>196</v>
      </c>
      <c r="B130" s="612"/>
      <c r="C130" s="612"/>
      <c r="D130" s="612"/>
      <c r="E130" s="612"/>
      <c r="F130" s="612"/>
      <c r="G130" s="612"/>
      <c r="H130" s="612"/>
      <c r="I130" s="612"/>
      <c r="J130" s="612"/>
      <c r="K130" s="612"/>
      <c r="L130" s="612"/>
      <c r="M130" s="612"/>
      <c r="N130" s="612"/>
      <c r="O130" s="612"/>
      <c r="P130" s="612"/>
      <c r="Q130" s="612"/>
      <c r="R130" s="612"/>
    </row>
    <row r="131" spans="1:18">
      <c r="C131" s="608">
        <f>В!B8</f>
        <v>50</v>
      </c>
    </row>
    <row r="132" spans="1:18" ht="48" customHeight="1">
      <c r="A132" s="2"/>
      <c r="B132" s="158" t="s">
        <v>35</v>
      </c>
      <c r="C132" s="609"/>
      <c r="D132" s="19"/>
      <c r="E132" s="159" t="s">
        <v>3</v>
      </c>
      <c r="F132" s="2"/>
      <c r="G132" s="623" t="s">
        <v>4</v>
      </c>
      <c r="H132" s="623"/>
      <c r="I132" s="606" t="str">
        <f>В!F8</f>
        <v>А</v>
      </c>
      <c r="J132" s="606"/>
      <c r="K132" s="2"/>
      <c r="L132" s="2"/>
      <c r="M132" s="2"/>
      <c r="N132" s="140" t="str">
        <f>В!H8</f>
        <v>01-02 мая 2022г</v>
      </c>
      <c r="O132" s="4"/>
      <c r="P132" s="4"/>
      <c r="Q132" s="4"/>
      <c r="R132" s="4"/>
    </row>
    <row r="133" spans="1:18" ht="29.25" customHeight="1">
      <c r="A133" s="2"/>
      <c r="B133" s="2"/>
      <c r="C133" s="2"/>
      <c r="D133" s="2"/>
      <c r="E133" s="2"/>
      <c r="F133" s="2"/>
      <c r="G133" s="623"/>
      <c r="H133" s="623"/>
      <c r="I133" s="607"/>
      <c r="J133" s="607"/>
      <c r="K133" s="2"/>
      <c r="L133" s="2"/>
      <c r="M133" s="2"/>
      <c r="N133" s="80" t="str">
        <f>В!H9</f>
        <v>п.Трудармейский (Кемеровская область - Кузбасс)</v>
      </c>
      <c r="O133" s="2"/>
      <c r="P133" s="2"/>
      <c r="Q133" s="2"/>
      <c r="R133" s="2"/>
    </row>
    <row r="134" spans="1:18" ht="24.75" customHeight="1" thickBot="1"/>
    <row r="135" spans="1:18" ht="24" customHeight="1" thickBot="1">
      <c r="A135" s="597" t="s">
        <v>24</v>
      </c>
      <c r="B135" s="613" t="s">
        <v>25</v>
      </c>
      <c r="C135" s="613" t="s">
        <v>36</v>
      </c>
      <c r="D135" s="17"/>
      <c r="E135" s="599" t="s">
        <v>12</v>
      </c>
      <c r="F135" s="599" t="s">
        <v>32</v>
      </c>
      <c r="G135" s="599" t="s">
        <v>26</v>
      </c>
      <c r="H135" s="615" t="s">
        <v>37</v>
      </c>
      <c r="I135" s="615"/>
      <c r="J135" s="615"/>
      <c r="K135" s="616"/>
      <c r="L135" s="615"/>
      <c r="M135" s="615"/>
      <c r="N135" s="615"/>
      <c r="O135" s="616"/>
      <c r="P135" s="617" t="s">
        <v>38</v>
      </c>
      <c r="Q135" s="619" t="s">
        <v>39</v>
      </c>
      <c r="R135" s="621" t="s">
        <v>40</v>
      </c>
    </row>
    <row r="136" spans="1:18" ht="40.5" customHeight="1" thickBot="1">
      <c r="A136" s="598"/>
      <c r="B136" s="614"/>
      <c r="C136" s="614"/>
      <c r="D136" s="18"/>
      <c r="E136" s="600"/>
      <c r="F136" s="600"/>
      <c r="G136" s="600"/>
      <c r="H136" s="153">
        <v>1</v>
      </c>
      <c r="I136" s="153">
        <v>2</v>
      </c>
      <c r="J136" s="154">
        <v>3</v>
      </c>
      <c r="K136" s="16" t="s">
        <v>42</v>
      </c>
      <c r="L136" s="155">
        <v>4</v>
      </c>
      <c r="M136" s="156">
        <v>5</v>
      </c>
      <c r="N136" s="157">
        <v>6</v>
      </c>
      <c r="O136" s="16" t="s">
        <v>43</v>
      </c>
      <c r="P136" s="618"/>
      <c r="Q136" s="620"/>
      <c r="R136" s="622"/>
    </row>
    <row r="137" spans="1:18" ht="30" customHeight="1">
      <c r="A137" s="799">
        <v>2</v>
      </c>
      <c r="B137" s="654" t="str">
        <f>В!D13</f>
        <v>БЕКТИНА Галина</v>
      </c>
      <c r="C137" s="591" t="str">
        <f>В!E13</f>
        <v>Джиганчин К.К.
Куликов К.А.</v>
      </c>
      <c r="D137" s="591" t="str">
        <f>В!F13</f>
        <v>СШОР</v>
      </c>
      <c r="E137" s="591" t="str">
        <f>В!G13</f>
        <v>КМС</v>
      </c>
      <c r="F137" s="591" t="str">
        <f>В!H13</f>
        <v>07.12.1998</v>
      </c>
      <c r="G137" s="591" t="str">
        <f>В!I13</f>
        <v>Иркутская область</v>
      </c>
      <c r="H137" s="632"/>
      <c r="I137" s="632"/>
      <c r="J137" s="632"/>
      <c r="K137" s="624"/>
      <c r="L137" s="636"/>
      <c r="M137" s="632"/>
      <c r="N137" s="632"/>
      <c r="O137" s="624"/>
      <c r="P137" s="636"/>
      <c r="Q137" s="630"/>
      <c r="R137" s="624"/>
    </row>
    <row r="138" spans="1:18" ht="30" customHeight="1">
      <c r="A138" s="800"/>
      <c r="B138" s="655"/>
      <c r="C138" s="579"/>
      <c r="D138" s="579"/>
      <c r="E138" s="579"/>
      <c r="F138" s="579"/>
      <c r="G138" s="579"/>
      <c r="H138" s="630"/>
      <c r="I138" s="630"/>
      <c r="J138" s="630"/>
      <c r="K138" s="625"/>
      <c r="L138" s="637"/>
      <c r="M138" s="630"/>
      <c r="N138" s="630"/>
      <c r="O138" s="625"/>
      <c r="P138" s="637"/>
      <c r="Q138" s="631"/>
      <c r="R138" s="625"/>
    </row>
    <row r="139" spans="1:18" ht="30" customHeight="1">
      <c r="A139" s="801">
        <v>4</v>
      </c>
      <c r="B139" s="628" t="str">
        <f>В!D17</f>
        <v>БЕКБАУЛОВА Лучана</v>
      </c>
      <c r="C139" s="578" t="str">
        <f>В!E17</f>
        <v>Пустотин Алексей Алексеевич</v>
      </c>
      <c r="D139" s="578" t="str">
        <f>В!F17</f>
        <v>СШОР</v>
      </c>
      <c r="E139" s="578" t="str">
        <f>В!G17</f>
        <v>МС</v>
      </c>
      <c r="F139" s="578" t="str">
        <f>В!H17</f>
        <v>10.07.2002</v>
      </c>
      <c r="G139" s="578" t="str">
        <f>В!I17</f>
        <v>Кемеровская область</v>
      </c>
      <c r="H139" s="634"/>
      <c r="I139" s="634"/>
      <c r="J139" s="634"/>
      <c r="K139" s="650"/>
      <c r="L139" s="652"/>
      <c r="M139" s="634"/>
      <c r="N139" s="634"/>
      <c r="O139" s="650"/>
      <c r="P139" s="648"/>
      <c r="Q139" s="634"/>
      <c r="R139" s="650"/>
    </row>
    <row r="140" spans="1:18" ht="30" customHeight="1" thickBot="1">
      <c r="A140" s="802"/>
      <c r="B140" s="629"/>
      <c r="C140" s="633"/>
      <c r="D140" s="633"/>
      <c r="E140" s="633"/>
      <c r="F140" s="633"/>
      <c r="G140" s="633"/>
      <c r="H140" s="635"/>
      <c r="I140" s="635"/>
      <c r="J140" s="635"/>
      <c r="K140" s="651"/>
      <c r="L140" s="653"/>
      <c r="M140" s="635"/>
      <c r="N140" s="635"/>
      <c r="O140" s="651"/>
      <c r="P140" s="649"/>
      <c r="Q140" s="635"/>
      <c r="R140" s="651"/>
    </row>
    <row r="141" spans="1:18" ht="30" customHeight="1" thickTop="1">
      <c r="A141" s="800">
        <v>3</v>
      </c>
      <c r="B141" s="655" t="str">
        <f>В!D15</f>
        <v>ФЕДОРОВА Анжелика</v>
      </c>
      <c r="C141" s="579" t="str">
        <f>В!E15</f>
        <v>Казимирская Ирина Антоновна
Казимирский Виталий Викторович</v>
      </c>
      <c r="D141" s="579" t="str">
        <f>В!F15</f>
        <v>СШОР</v>
      </c>
      <c r="E141" s="579" t="str">
        <f>В!G15</f>
        <v>МС</v>
      </c>
      <c r="F141" s="579" t="str">
        <f>В!H15</f>
        <v>05.11.1997</v>
      </c>
      <c r="G141" s="579" t="str">
        <f>В!I15</f>
        <v>Кемеровская область</v>
      </c>
      <c r="H141" s="781"/>
      <c r="I141" s="781"/>
      <c r="J141" s="630"/>
      <c r="K141" s="625"/>
      <c r="L141" s="780"/>
      <c r="M141" s="781"/>
      <c r="N141" s="630"/>
      <c r="O141" s="625"/>
      <c r="P141" s="780"/>
      <c r="Q141" s="630"/>
      <c r="R141" s="625"/>
    </row>
    <row r="142" spans="1:18" ht="30" customHeight="1">
      <c r="A142" s="803"/>
      <c r="B142" s="704"/>
      <c r="C142" s="705"/>
      <c r="D142" s="705"/>
      <c r="E142" s="705"/>
      <c r="F142" s="705"/>
      <c r="G142" s="705"/>
      <c r="H142" s="782"/>
      <c r="I142" s="782"/>
      <c r="J142" s="631"/>
      <c r="K142" s="778"/>
      <c r="L142" s="775"/>
      <c r="M142" s="782"/>
      <c r="N142" s="631"/>
      <c r="O142" s="778"/>
      <c r="P142" s="775"/>
      <c r="Q142" s="631"/>
      <c r="R142" s="778"/>
    </row>
    <row r="143" spans="1:18" ht="30" customHeight="1">
      <c r="A143" s="803">
        <v>5</v>
      </c>
      <c r="B143" s="704" t="str">
        <f>В!D19</f>
        <v>ТЮМЕРЕКОВА Мария</v>
      </c>
      <c r="C143" s="705" t="str">
        <f>В!E19</f>
        <v>Брайко Григорий Петрович,
Брайко Наталья Михайловна</v>
      </c>
      <c r="D143" s="705" t="str">
        <f>В!F19</f>
        <v>СШОР</v>
      </c>
      <c r="E143" s="705" t="str">
        <f>В!G19</f>
        <v>МСМК</v>
      </c>
      <c r="F143" s="705" t="str">
        <f>В!H19</f>
        <v>12.08.2000</v>
      </c>
      <c r="G143" s="705" t="str">
        <f>В!I19</f>
        <v>Кемеровская область - Свердловская область</v>
      </c>
      <c r="H143" s="782"/>
      <c r="I143" s="782"/>
      <c r="J143" s="631"/>
      <c r="K143" s="778"/>
      <c r="L143" s="775"/>
      <c r="M143" s="782"/>
      <c r="N143" s="631"/>
      <c r="O143" s="778"/>
      <c r="P143" s="775"/>
      <c r="Q143" s="631"/>
      <c r="R143" s="778"/>
    </row>
    <row r="144" spans="1:18" ht="30" customHeight="1" thickBot="1">
      <c r="A144" s="806"/>
      <c r="B144" s="717"/>
      <c r="C144" s="715"/>
      <c r="D144" s="715"/>
      <c r="E144" s="715"/>
      <c r="F144" s="715"/>
      <c r="G144" s="715"/>
      <c r="H144" s="783"/>
      <c r="I144" s="783"/>
      <c r="J144" s="777"/>
      <c r="K144" s="779"/>
      <c r="L144" s="776"/>
      <c r="M144" s="783"/>
      <c r="N144" s="777"/>
      <c r="O144" s="779"/>
      <c r="P144" s="776"/>
      <c r="Q144" s="777"/>
      <c r="R144" s="779"/>
    </row>
    <row r="145" spans="1:18" ht="30" customHeight="1" thickTop="1">
      <c r="A145" s="804">
        <v>1</v>
      </c>
      <c r="B145" s="658" t="str">
        <f>В!D11</f>
        <v>ЦЫБЕНОВА Ханда</v>
      </c>
      <c r="C145" s="640" t="str">
        <f>В!E11</f>
        <v>Дашинимаев Б.Б. Цыденжапов Ц.А. Джиганчин К. К.</v>
      </c>
      <c r="D145" s="640" t="str">
        <f>В!F11</f>
        <v>СШОР</v>
      </c>
      <c r="E145" s="640" t="str">
        <f>В!G11</f>
        <v>МС</v>
      </c>
      <c r="F145" s="640" t="str">
        <f>В!H11</f>
        <v>26.07.2000</v>
      </c>
      <c r="G145" s="640" t="str">
        <f>В!I11</f>
        <v>Иркутская область - Республика Бурятия</v>
      </c>
      <c r="H145" s="642" t="s">
        <v>44</v>
      </c>
      <c r="I145" s="643"/>
      <c r="J145" s="643"/>
      <c r="K145" s="643"/>
      <c r="L145" s="643"/>
      <c r="M145" s="643"/>
      <c r="N145" s="643"/>
      <c r="O145" s="643"/>
      <c r="P145" s="643"/>
      <c r="Q145" s="643"/>
      <c r="R145" s="644"/>
    </row>
    <row r="146" spans="1:18" ht="30" customHeight="1">
      <c r="A146" s="805"/>
      <c r="B146" s="659"/>
      <c r="C146" s="641"/>
      <c r="D146" s="641"/>
      <c r="E146" s="641"/>
      <c r="F146" s="641"/>
      <c r="G146" s="641"/>
      <c r="H146" s="645"/>
      <c r="I146" s="646"/>
      <c r="J146" s="646"/>
      <c r="K146" s="646"/>
      <c r="L146" s="646"/>
      <c r="M146" s="646"/>
      <c r="N146" s="646"/>
      <c r="O146" s="646"/>
      <c r="P146" s="646"/>
      <c r="Q146" s="646"/>
      <c r="R146" s="647"/>
    </row>
    <row r="147" spans="1:18" ht="27" customHeight="1"/>
    <row r="148" spans="1:18" ht="27" customHeight="1"/>
    <row r="149" spans="1:18" ht="27" customHeight="1">
      <c r="B149" s="80" t="s">
        <v>45</v>
      </c>
      <c r="C149" s="80"/>
      <c r="D149" s="80"/>
      <c r="E149" s="80"/>
      <c r="F149" s="80"/>
      <c r="G149" s="80"/>
      <c r="H149" s="80"/>
      <c r="I149" s="80" t="s">
        <v>46</v>
      </c>
      <c r="J149" s="80"/>
      <c r="K149" s="80"/>
      <c r="L149" s="80"/>
      <c r="M149" s="80"/>
      <c r="N149" s="80"/>
      <c r="O149" s="80"/>
    </row>
    <row r="150" spans="1:18" ht="27" customHeight="1">
      <c r="B150" s="80"/>
      <c r="C150" s="8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</row>
    <row r="151" spans="1:18" ht="27" customHeight="1">
      <c r="B151" s="80" t="s">
        <v>47</v>
      </c>
      <c r="C151" s="8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</row>
  </sheetData>
  <mergeCells count="481">
    <mergeCell ref="C7:C8"/>
    <mergeCell ref="C38:C39"/>
    <mergeCell ref="C69:C70"/>
    <mergeCell ref="C100:C101"/>
    <mergeCell ref="C131:C132"/>
    <mergeCell ref="G8:H9"/>
    <mergeCell ref="G39:H40"/>
    <mergeCell ref="G70:H71"/>
    <mergeCell ref="G101:H102"/>
    <mergeCell ref="G132:H133"/>
    <mergeCell ref="A126:R126"/>
    <mergeCell ref="A128:R128"/>
    <mergeCell ref="A130:R130"/>
    <mergeCell ref="J112:J113"/>
    <mergeCell ref="K112:K113"/>
    <mergeCell ref="L112:L113"/>
    <mergeCell ref="M112:M113"/>
    <mergeCell ref="N112:N113"/>
    <mergeCell ref="O112:O113"/>
    <mergeCell ref="P112:P113"/>
    <mergeCell ref="Q112:Q113"/>
    <mergeCell ref="R112:R113"/>
    <mergeCell ref="A112:A113"/>
    <mergeCell ref="B112:B113"/>
    <mergeCell ref="I8:J9"/>
    <mergeCell ref="A145:A146"/>
    <mergeCell ref="B145:B146"/>
    <mergeCell ref="C145:C146"/>
    <mergeCell ref="D145:D146"/>
    <mergeCell ref="E145:E146"/>
    <mergeCell ref="F145:F146"/>
    <mergeCell ref="G145:G146"/>
    <mergeCell ref="H145:R146"/>
    <mergeCell ref="I132:J133"/>
    <mergeCell ref="J143:J144"/>
    <mergeCell ref="K143:K144"/>
    <mergeCell ref="L143:L144"/>
    <mergeCell ref="M143:M144"/>
    <mergeCell ref="N143:N144"/>
    <mergeCell ref="O143:O144"/>
    <mergeCell ref="P143:P144"/>
    <mergeCell ref="Q143:Q144"/>
    <mergeCell ref="R143:R144"/>
    <mergeCell ref="A143:A144"/>
    <mergeCell ref="B143:B144"/>
    <mergeCell ref="C143:C144"/>
    <mergeCell ref="D143:D144"/>
    <mergeCell ref="E143:E144"/>
    <mergeCell ref="F143:F144"/>
    <mergeCell ref="G143:G144"/>
    <mergeCell ref="H143:H144"/>
    <mergeCell ref="I143:I144"/>
    <mergeCell ref="J141:J142"/>
    <mergeCell ref="K141:K142"/>
    <mergeCell ref="L141:L142"/>
    <mergeCell ref="M141:M142"/>
    <mergeCell ref="N141:N142"/>
    <mergeCell ref="O141:O142"/>
    <mergeCell ref="P141:P142"/>
    <mergeCell ref="Q141:Q142"/>
    <mergeCell ref="R141:R142"/>
    <mergeCell ref="A141:A142"/>
    <mergeCell ref="B141:B142"/>
    <mergeCell ref="C141:C142"/>
    <mergeCell ref="D141:D142"/>
    <mergeCell ref="E141:E142"/>
    <mergeCell ref="F141:F142"/>
    <mergeCell ref="G141:G142"/>
    <mergeCell ref="H141:H142"/>
    <mergeCell ref="I141:I142"/>
    <mergeCell ref="J139:J140"/>
    <mergeCell ref="K139:K140"/>
    <mergeCell ref="L139:L140"/>
    <mergeCell ref="M139:M140"/>
    <mergeCell ref="N139:N140"/>
    <mergeCell ref="O139:O140"/>
    <mergeCell ref="P139:P140"/>
    <mergeCell ref="Q139:Q140"/>
    <mergeCell ref="R139:R140"/>
    <mergeCell ref="A139:A140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J137:J138"/>
    <mergeCell ref="K137:K138"/>
    <mergeCell ref="L137:L138"/>
    <mergeCell ref="M137:M138"/>
    <mergeCell ref="N137:N138"/>
    <mergeCell ref="O137:O138"/>
    <mergeCell ref="P137:P138"/>
    <mergeCell ref="Q137:Q138"/>
    <mergeCell ref="R137:R138"/>
    <mergeCell ref="A137:A138"/>
    <mergeCell ref="B137:B138"/>
    <mergeCell ref="C137:C138"/>
    <mergeCell ref="D137:D138"/>
    <mergeCell ref="E137:E138"/>
    <mergeCell ref="F137:F138"/>
    <mergeCell ref="G137:G138"/>
    <mergeCell ref="H137:H138"/>
    <mergeCell ref="I137:I138"/>
    <mergeCell ref="R135:R136"/>
    <mergeCell ref="A114:A115"/>
    <mergeCell ref="B114:B115"/>
    <mergeCell ref="C114:C115"/>
    <mergeCell ref="D114:D115"/>
    <mergeCell ref="E114:E115"/>
    <mergeCell ref="F114:F115"/>
    <mergeCell ref="G114:G115"/>
    <mergeCell ref="H114:R115"/>
    <mergeCell ref="A125:R125"/>
    <mergeCell ref="A135:A136"/>
    <mergeCell ref="B135:B136"/>
    <mergeCell ref="C135:C136"/>
    <mergeCell ref="E135:E136"/>
    <mergeCell ref="F135:F136"/>
    <mergeCell ref="G135:G136"/>
    <mergeCell ref="H135:O135"/>
    <mergeCell ref="P135:P136"/>
    <mergeCell ref="Q135:Q136"/>
    <mergeCell ref="C112:C113"/>
    <mergeCell ref="D112:D113"/>
    <mergeCell ref="E112:E113"/>
    <mergeCell ref="F112:F113"/>
    <mergeCell ref="G112:G113"/>
    <mergeCell ref="H112:H113"/>
    <mergeCell ref="I112:I113"/>
    <mergeCell ref="J110:J111"/>
    <mergeCell ref="K110:K111"/>
    <mergeCell ref="L110:L111"/>
    <mergeCell ref="M110:M111"/>
    <mergeCell ref="N110:N111"/>
    <mergeCell ref="O110:O111"/>
    <mergeCell ref="P110:P111"/>
    <mergeCell ref="Q110:Q111"/>
    <mergeCell ref="R110:R111"/>
    <mergeCell ref="A110:A111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08:J109"/>
    <mergeCell ref="K108:K109"/>
    <mergeCell ref="L108:L109"/>
    <mergeCell ref="M108:M109"/>
    <mergeCell ref="N108:N109"/>
    <mergeCell ref="O108:O109"/>
    <mergeCell ref="P108:P109"/>
    <mergeCell ref="Q108:Q109"/>
    <mergeCell ref="R108:R109"/>
    <mergeCell ref="A108:A109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6:J107"/>
    <mergeCell ref="K106:K107"/>
    <mergeCell ref="L106:L107"/>
    <mergeCell ref="M106:M107"/>
    <mergeCell ref="N106:N107"/>
    <mergeCell ref="O106:O107"/>
    <mergeCell ref="P106:P107"/>
    <mergeCell ref="Q106:Q107"/>
    <mergeCell ref="R106:R107"/>
    <mergeCell ref="A106:A107"/>
    <mergeCell ref="B106:B107"/>
    <mergeCell ref="C106:C107"/>
    <mergeCell ref="D106:D107"/>
    <mergeCell ref="E106:E107"/>
    <mergeCell ref="F106:F107"/>
    <mergeCell ref="G106:G107"/>
    <mergeCell ref="H106:H107"/>
    <mergeCell ref="I106:I107"/>
    <mergeCell ref="A94:R94"/>
    <mergeCell ref="A95:R95"/>
    <mergeCell ref="A97:R97"/>
    <mergeCell ref="A99:R99"/>
    <mergeCell ref="A104:A105"/>
    <mergeCell ref="B104:B105"/>
    <mergeCell ref="C104:C105"/>
    <mergeCell ref="E104:E105"/>
    <mergeCell ref="F104:F105"/>
    <mergeCell ref="G104:G105"/>
    <mergeCell ref="H104:O104"/>
    <mergeCell ref="P104:P105"/>
    <mergeCell ref="Q104:Q105"/>
    <mergeCell ref="R104:R105"/>
    <mergeCell ref="I101:J102"/>
    <mergeCell ref="A13:A14"/>
    <mergeCell ref="B13:B14"/>
    <mergeCell ref="C13:C14"/>
    <mergeCell ref="E13:E14"/>
    <mergeCell ref="F13:F14"/>
    <mergeCell ref="G13:G14"/>
    <mergeCell ref="G11:G12"/>
    <mergeCell ref="A1:R1"/>
    <mergeCell ref="A2:R2"/>
    <mergeCell ref="A4:R4"/>
    <mergeCell ref="A11:A12"/>
    <mergeCell ref="B11:B12"/>
    <mergeCell ref="C11:C12"/>
    <mergeCell ref="E11:E12"/>
    <mergeCell ref="F11:F12"/>
    <mergeCell ref="I13:I14"/>
    <mergeCell ref="J13:J14"/>
    <mergeCell ref="K13:K14"/>
    <mergeCell ref="L13:L14"/>
    <mergeCell ref="M13:M14"/>
    <mergeCell ref="P11:P12"/>
    <mergeCell ref="A6:R6"/>
    <mergeCell ref="R11:R12"/>
    <mergeCell ref="Q11:Q12"/>
    <mergeCell ref="L17:L18"/>
    <mergeCell ref="I17:I18"/>
    <mergeCell ref="K17:K18"/>
    <mergeCell ref="A15:A16"/>
    <mergeCell ref="B15:B16"/>
    <mergeCell ref="C15:C16"/>
    <mergeCell ref="E15:E16"/>
    <mergeCell ref="F15:F16"/>
    <mergeCell ref="G15:G16"/>
    <mergeCell ref="H15:H16"/>
    <mergeCell ref="J15:J16"/>
    <mergeCell ref="L15:L16"/>
    <mergeCell ref="I19:I20"/>
    <mergeCell ref="K19:K20"/>
    <mergeCell ref="A17:A18"/>
    <mergeCell ref="B17:B18"/>
    <mergeCell ref="C17:C18"/>
    <mergeCell ref="E17:E18"/>
    <mergeCell ref="F17:F18"/>
    <mergeCell ref="G17:G18"/>
    <mergeCell ref="H17:H18"/>
    <mergeCell ref="J17:J18"/>
    <mergeCell ref="I39:J40"/>
    <mergeCell ref="O19:O20"/>
    <mergeCell ref="N17:N18"/>
    <mergeCell ref="P17:P18"/>
    <mergeCell ref="M17:M18"/>
    <mergeCell ref="O17:O18"/>
    <mergeCell ref="A37:R37"/>
    <mergeCell ref="A35:R35"/>
    <mergeCell ref="A32:R32"/>
    <mergeCell ref="A33:R33"/>
    <mergeCell ref="G21:G22"/>
    <mergeCell ref="A21:A22"/>
    <mergeCell ref="B21:B22"/>
    <mergeCell ref="C21:C22"/>
    <mergeCell ref="E21:E22"/>
    <mergeCell ref="F21:F22"/>
    <mergeCell ref="A19:A20"/>
    <mergeCell ref="B19:B20"/>
    <mergeCell ref="C19:C20"/>
    <mergeCell ref="E19:E20"/>
    <mergeCell ref="F19:F20"/>
    <mergeCell ref="G19:G20"/>
    <mergeCell ref="H19:H20"/>
    <mergeCell ref="J19:J20"/>
    <mergeCell ref="H21:R22"/>
    <mergeCell ref="H11:O11"/>
    <mergeCell ref="P13:P14"/>
    <mergeCell ref="Q13:Q14"/>
    <mergeCell ref="R13:R14"/>
    <mergeCell ref="Q15:Q16"/>
    <mergeCell ref="R15:R16"/>
    <mergeCell ref="N13:N14"/>
    <mergeCell ref="O13:O14"/>
    <mergeCell ref="I15:I16"/>
    <mergeCell ref="K15:K16"/>
    <mergeCell ref="M15:M16"/>
    <mergeCell ref="O15:O16"/>
    <mergeCell ref="H13:H14"/>
    <mergeCell ref="N15:N16"/>
    <mergeCell ref="P15:P16"/>
    <mergeCell ref="Q17:Q18"/>
    <mergeCell ref="R17:R18"/>
    <mergeCell ref="Q19:Q20"/>
    <mergeCell ref="R19:R20"/>
    <mergeCell ref="N19:N20"/>
    <mergeCell ref="P19:P20"/>
    <mergeCell ref="M19:M20"/>
    <mergeCell ref="L19:L20"/>
    <mergeCell ref="Q42:Q43"/>
    <mergeCell ref="R42:R43"/>
    <mergeCell ref="A44:A45"/>
    <mergeCell ref="B44:B45"/>
    <mergeCell ref="C44:C45"/>
    <mergeCell ref="E44:E45"/>
    <mergeCell ref="F44:F45"/>
    <mergeCell ref="G44:G45"/>
    <mergeCell ref="N44:N45"/>
    <mergeCell ref="O44:O45"/>
    <mergeCell ref="P44:P45"/>
    <mergeCell ref="Q44:Q45"/>
    <mergeCell ref="R44:R45"/>
    <mergeCell ref="L44:L45"/>
    <mergeCell ref="M44:M45"/>
    <mergeCell ref="A42:A43"/>
    <mergeCell ref="B42:B43"/>
    <mergeCell ref="C42:C43"/>
    <mergeCell ref="E42:E43"/>
    <mergeCell ref="F42:F43"/>
    <mergeCell ref="G42:G43"/>
    <mergeCell ref="H42:O42"/>
    <mergeCell ref="P42:P43"/>
    <mergeCell ref="A46:A47"/>
    <mergeCell ref="B46:B47"/>
    <mergeCell ref="C46:C47"/>
    <mergeCell ref="E46:E47"/>
    <mergeCell ref="F46:F47"/>
    <mergeCell ref="H44:H45"/>
    <mergeCell ref="I44:I45"/>
    <mergeCell ref="J44:J45"/>
    <mergeCell ref="K44:K45"/>
    <mergeCell ref="M46:M47"/>
    <mergeCell ref="N46:N47"/>
    <mergeCell ref="O46:O47"/>
    <mergeCell ref="P46:P47"/>
    <mergeCell ref="Q46:Q47"/>
    <mergeCell ref="R46:R47"/>
    <mergeCell ref="G46:G47"/>
    <mergeCell ref="H46:H47"/>
    <mergeCell ref="I46:I47"/>
    <mergeCell ref="J46:J47"/>
    <mergeCell ref="K46:K47"/>
    <mergeCell ref="L46:L47"/>
    <mergeCell ref="N48:N49"/>
    <mergeCell ref="O48:O49"/>
    <mergeCell ref="P48:P49"/>
    <mergeCell ref="Q48:Q49"/>
    <mergeCell ref="R48:R49"/>
    <mergeCell ref="A50:A51"/>
    <mergeCell ref="B50:B51"/>
    <mergeCell ref="C50:C51"/>
    <mergeCell ref="E50:E51"/>
    <mergeCell ref="F50:F51"/>
    <mergeCell ref="H48:H49"/>
    <mergeCell ref="I48:I49"/>
    <mergeCell ref="J48:J49"/>
    <mergeCell ref="K48:K49"/>
    <mergeCell ref="L48:L49"/>
    <mergeCell ref="M48:M49"/>
    <mergeCell ref="A48:A49"/>
    <mergeCell ref="B48:B49"/>
    <mergeCell ref="C48:C49"/>
    <mergeCell ref="E48:E49"/>
    <mergeCell ref="F48:F49"/>
    <mergeCell ref="G48:G49"/>
    <mergeCell ref="M50:M51"/>
    <mergeCell ref="N50:N51"/>
    <mergeCell ref="P73:P74"/>
    <mergeCell ref="Q73:Q74"/>
    <mergeCell ref="R73:R74"/>
    <mergeCell ref="O50:O51"/>
    <mergeCell ref="P50:P51"/>
    <mergeCell ref="Q50:Q51"/>
    <mergeCell ref="R50:R51"/>
    <mergeCell ref="G50:G51"/>
    <mergeCell ref="H50:H51"/>
    <mergeCell ref="I50:I51"/>
    <mergeCell ref="J50:J51"/>
    <mergeCell ref="K50:K51"/>
    <mergeCell ref="L50:L51"/>
    <mergeCell ref="H52:R53"/>
    <mergeCell ref="A63:R63"/>
    <mergeCell ref="A64:R64"/>
    <mergeCell ref="A66:R66"/>
    <mergeCell ref="A68:R68"/>
    <mergeCell ref="A52:A53"/>
    <mergeCell ref="B52:B53"/>
    <mergeCell ref="C52:C53"/>
    <mergeCell ref="E52:E53"/>
    <mergeCell ref="F52:F53"/>
    <mergeCell ref="G52:G53"/>
    <mergeCell ref="I70:J71"/>
    <mergeCell ref="A75:A76"/>
    <mergeCell ref="B75:B76"/>
    <mergeCell ref="C75:C76"/>
    <mergeCell ref="E75:E76"/>
    <mergeCell ref="F75:F76"/>
    <mergeCell ref="G75:G76"/>
    <mergeCell ref="A73:A74"/>
    <mergeCell ref="B73:B74"/>
    <mergeCell ref="C73:C74"/>
    <mergeCell ref="E73:E74"/>
    <mergeCell ref="F73:F74"/>
    <mergeCell ref="G73:G74"/>
    <mergeCell ref="H73:O73"/>
    <mergeCell ref="N75:N76"/>
    <mergeCell ref="O75:O76"/>
    <mergeCell ref="P75:P76"/>
    <mergeCell ref="Q75:Q76"/>
    <mergeCell ref="P77:P78"/>
    <mergeCell ref="Q77:Q78"/>
    <mergeCell ref="R77:R78"/>
    <mergeCell ref="G77:G78"/>
    <mergeCell ref="H77:H78"/>
    <mergeCell ref="I77:I78"/>
    <mergeCell ref="J77:J78"/>
    <mergeCell ref="K77:K78"/>
    <mergeCell ref="L77:L78"/>
    <mergeCell ref="R75:R76"/>
    <mergeCell ref="L75:L76"/>
    <mergeCell ref="M75:M76"/>
    <mergeCell ref="H75:H76"/>
    <mergeCell ref="I75:I76"/>
    <mergeCell ref="J75:J76"/>
    <mergeCell ref="K75:K76"/>
    <mergeCell ref="A79:A80"/>
    <mergeCell ref="B79:B80"/>
    <mergeCell ref="C79:C80"/>
    <mergeCell ref="E79:E80"/>
    <mergeCell ref="F79:F80"/>
    <mergeCell ref="G79:G80"/>
    <mergeCell ref="D79:D80"/>
    <mergeCell ref="M77:M78"/>
    <mergeCell ref="N77:N78"/>
    <mergeCell ref="A77:A78"/>
    <mergeCell ref="B77:B78"/>
    <mergeCell ref="C77:C78"/>
    <mergeCell ref="E77:E78"/>
    <mergeCell ref="F77:F78"/>
    <mergeCell ref="A83:A84"/>
    <mergeCell ref="B83:B84"/>
    <mergeCell ref="C83:C84"/>
    <mergeCell ref="E83:E84"/>
    <mergeCell ref="F83:F84"/>
    <mergeCell ref="G83:G84"/>
    <mergeCell ref="M81:M82"/>
    <mergeCell ref="N81:N82"/>
    <mergeCell ref="O81:O82"/>
    <mergeCell ref="G81:G82"/>
    <mergeCell ref="H81:H82"/>
    <mergeCell ref="I81:I82"/>
    <mergeCell ref="J81:J82"/>
    <mergeCell ref="K81:K82"/>
    <mergeCell ref="L81:L82"/>
    <mergeCell ref="D81:D82"/>
    <mergeCell ref="D83:D84"/>
    <mergeCell ref="A81:A82"/>
    <mergeCell ref="B81:B82"/>
    <mergeCell ref="C81:C82"/>
    <mergeCell ref="E81:E82"/>
    <mergeCell ref="F81:F82"/>
    <mergeCell ref="D13:D14"/>
    <mergeCell ref="D15:D16"/>
    <mergeCell ref="D17:D18"/>
    <mergeCell ref="D19:D20"/>
    <mergeCell ref="D21:D22"/>
    <mergeCell ref="D48:D49"/>
    <mergeCell ref="D50:D51"/>
    <mergeCell ref="D52:D53"/>
    <mergeCell ref="H83:R84"/>
    <mergeCell ref="P81:P82"/>
    <mergeCell ref="Q81:Q82"/>
    <mergeCell ref="R81:R82"/>
    <mergeCell ref="N79:N80"/>
    <mergeCell ref="O79:O80"/>
    <mergeCell ref="P79:P80"/>
    <mergeCell ref="Q79:Q80"/>
    <mergeCell ref="R79:R80"/>
    <mergeCell ref="H79:H80"/>
    <mergeCell ref="I79:I80"/>
    <mergeCell ref="J79:J80"/>
    <mergeCell ref="K79:K80"/>
    <mergeCell ref="L79:L80"/>
    <mergeCell ref="M79:M80"/>
    <mergeCell ref="O77:O78"/>
  </mergeCells>
  <pageMargins left="0.70866141732283472" right="0.19685039370078741" top="0.74803149606299213" bottom="0.74803149606299213" header="0.31496062992125984" footer="0.31496062992125984"/>
  <pageSetup paperSize="9" scale="5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9"/>
  <sheetViews>
    <sheetView view="pageBreakPreview" topLeftCell="A16" zoomScale="55" zoomScaleNormal="93" zoomScaleSheetLayoutView="55" workbookViewId="0">
      <selection activeCell="A13" sqref="A13:A14"/>
    </sheetView>
  </sheetViews>
  <sheetFormatPr defaultRowHeight="15"/>
  <cols>
    <col min="1" max="1" width="5.7109375" customWidth="1"/>
    <col min="2" max="2" width="48.42578125" customWidth="1"/>
    <col min="3" max="3" width="23" customWidth="1"/>
    <col min="4" max="4" width="10.7109375" customWidth="1"/>
    <col min="5" max="10" width="5.7109375" customWidth="1"/>
    <col min="12" max="12" width="8.7109375" customWidth="1"/>
    <col min="13" max="13" width="3.7109375" customWidth="1"/>
    <col min="14" max="14" width="5.7109375" customWidth="1"/>
    <col min="15" max="15" width="45.7109375" customWidth="1"/>
    <col min="16" max="16" width="5.7109375" customWidth="1"/>
    <col min="17" max="17" width="3.7109375" customWidth="1"/>
    <col min="18" max="18" width="5.7109375" customWidth="1"/>
    <col min="19" max="19" width="45.7109375" customWidth="1"/>
    <col min="20" max="20" width="5.7109375" customWidth="1"/>
    <col min="21" max="22" width="3.7109375" customWidth="1"/>
    <col min="23" max="23" width="5.7109375" customWidth="1"/>
    <col min="24" max="24" width="45.7109375" customWidth="1"/>
  </cols>
  <sheetData>
    <row r="1" spans="1:24" ht="28.5">
      <c r="A1" s="784" t="str">
        <f>В!A1</f>
        <v>ФЕДЕРАЦИЯ СПОРТИВНОЙ БОРЬБЫ РОССИИ</v>
      </c>
      <c r="B1" s="784"/>
      <c r="C1" s="784"/>
      <c r="D1" s="784"/>
      <c r="E1" s="784"/>
      <c r="F1" s="784"/>
      <c r="G1" s="784"/>
      <c r="H1" s="784"/>
      <c r="I1" s="784"/>
      <c r="J1" s="784"/>
      <c r="K1" s="784"/>
      <c r="L1" s="784"/>
      <c r="M1" s="784"/>
      <c r="N1" s="784"/>
      <c r="O1" s="784"/>
      <c r="P1" s="784"/>
      <c r="Q1" s="784"/>
      <c r="R1" s="784"/>
      <c r="S1" s="784"/>
      <c r="T1" s="784"/>
      <c r="U1" s="784"/>
      <c r="V1" s="784"/>
      <c r="W1" s="784"/>
      <c r="X1" s="784"/>
    </row>
    <row r="2" spans="1:24" ht="28.5">
      <c r="A2" s="784" t="str">
        <f>В!A2</f>
        <v>ФЕДЕРАЦИЯ СПОРТИВНОЙ БОРЬБЫ КЕМЕРОВСКОЙ ОБЛАСТИ</v>
      </c>
      <c r="B2" s="784"/>
      <c r="C2" s="784"/>
      <c r="D2" s="784"/>
      <c r="E2" s="784"/>
      <c r="F2" s="784"/>
      <c r="G2" s="784"/>
      <c r="H2" s="784"/>
      <c r="I2" s="784"/>
      <c r="J2" s="784"/>
      <c r="K2" s="784"/>
      <c r="L2" s="784"/>
      <c r="M2" s="784"/>
      <c r="N2" s="784"/>
      <c r="O2" s="784"/>
      <c r="P2" s="784"/>
      <c r="Q2" s="784"/>
      <c r="R2" s="784"/>
      <c r="S2" s="784"/>
      <c r="T2" s="784"/>
      <c r="U2" s="784"/>
      <c r="V2" s="784"/>
      <c r="W2" s="784"/>
      <c r="X2" s="784"/>
    </row>
    <row r="3" spans="1:24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53.25" customHeight="1">
      <c r="A4" s="862" t="s">
        <v>31</v>
      </c>
      <c r="B4" s="862"/>
      <c r="C4" s="862"/>
      <c r="D4" s="862"/>
      <c r="E4" s="862"/>
      <c r="F4" s="862"/>
      <c r="G4" s="862"/>
      <c r="H4" s="862"/>
      <c r="I4" s="862"/>
      <c r="J4" s="862"/>
      <c r="K4" s="862"/>
      <c r="L4" s="862"/>
      <c r="M4" s="862"/>
      <c r="N4" s="862"/>
      <c r="O4" s="862"/>
      <c r="P4" s="862"/>
      <c r="Q4" s="862"/>
      <c r="R4" s="862"/>
      <c r="S4" s="862"/>
      <c r="T4" s="862"/>
      <c r="U4" s="862"/>
      <c r="V4" s="862"/>
      <c r="W4" s="862"/>
      <c r="X4" s="862"/>
    </row>
    <row r="5" spans="1:24" ht="12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01.25" customHeight="1">
      <c r="A6" s="863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6" s="863"/>
      <c r="C6" s="863"/>
      <c r="D6" s="863"/>
      <c r="E6" s="863"/>
      <c r="F6" s="863"/>
      <c r="G6" s="863"/>
      <c r="H6" s="863"/>
      <c r="I6" s="863"/>
      <c r="J6" s="863"/>
      <c r="K6" s="863"/>
      <c r="L6" s="863"/>
      <c r="M6" s="863"/>
      <c r="N6" s="863"/>
      <c r="O6" s="863"/>
      <c r="P6" s="863"/>
      <c r="Q6" s="863"/>
      <c r="R6" s="863"/>
      <c r="S6" s="863"/>
      <c r="T6" s="863"/>
      <c r="U6" s="863"/>
      <c r="V6" s="863"/>
      <c r="W6" s="863"/>
      <c r="X6" s="863"/>
    </row>
    <row r="8" spans="1:24" ht="31.5">
      <c r="A8" s="2"/>
      <c r="B8" s="31"/>
      <c r="C8" s="606">
        <f>В!B8</f>
        <v>50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864" t="str">
        <f>В!H8</f>
        <v>01-02 мая 2022г</v>
      </c>
      <c r="T8" s="864"/>
      <c r="U8" s="864"/>
      <c r="V8" s="864"/>
      <c r="W8" s="864"/>
      <c r="X8" s="864"/>
    </row>
    <row r="9" spans="1:24" ht="36" customHeight="1">
      <c r="A9" s="2"/>
      <c r="B9" s="185" t="s">
        <v>207</v>
      </c>
      <c r="C9" s="607"/>
      <c r="D9" s="159" t="s">
        <v>3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865" t="str">
        <f>В!H9</f>
        <v>п.Трудармейский (Кемеровская область - Кузбасс)</v>
      </c>
      <c r="T9" s="865"/>
      <c r="U9" s="865"/>
      <c r="V9" s="865"/>
      <c r="W9" s="865"/>
      <c r="X9" s="865"/>
    </row>
    <row r="10" spans="1:24" ht="40.5" customHeight="1" thickBot="1"/>
    <row r="11" spans="1:24" ht="24" customHeight="1">
      <c r="A11" s="833" t="s">
        <v>24</v>
      </c>
      <c r="B11" s="835" t="s">
        <v>25</v>
      </c>
      <c r="C11" s="137" t="s">
        <v>200</v>
      </c>
      <c r="D11" s="23" t="s">
        <v>197</v>
      </c>
      <c r="E11" s="837" t="s">
        <v>199</v>
      </c>
      <c r="F11" s="837"/>
      <c r="G11" s="837"/>
      <c r="H11" s="837"/>
      <c r="I11" s="837"/>
      <c r="J11" s="838"/>
      <c r="K11" s="821" t="s">
        <v>29</v>
      </c>
      <c r="L11" s="823" t="s">
        <v>198</v>
      </c>
      <c r="N11" s="857" t="s">
        <v>201</v>
      </c>
      <c r="O11" s="857"/>
      <c r="P11" s="857"/>
      <c r="Q11" s="164"/>
      <c r="R11" s="857" t="s">
        <v>231</v>
      </c>
      <c r="S11" s="857"/>
      <c r="T11" s="857"/>
      <c r="U11" s="857"/>
      <c r="V11" s="857"/>
      <c r="W11" s="857"/>
      <c r="X11" s="857"/>
    </row>
    <row r="12" spans="1:24" ht="24" customHeight="1" thickBot="1">
      <c r="A12" s="834"/>
      <c r="B12" s="836"/>
      <c r="C12" s="138" t="s">
        <v>26</v>
      </c>
      <c r="D12" s="24" t="s">
        <v>210</v>
      </c>
      <c r="E12" s="839">
        <v>1</v>
      </c>
      <c r="F12" s="839"/>
      <c r="G12" s="839">
        <v>2</v>
      </c>
      <c r="H12" s="839"/>
      <c r="I12" s="839">
        <v>3</v>
      </c>
      <c r="J12" s="840"/>
      <c r="K12" s="822"/>
      <c r="L12" s="824"/>
      <c r="N12" s="860"/>
      <c r="O12" s="860"/>
      <c r="P12" s="860"/>
      <c r="R12" s="860"/>
      <c r="S12" s="860"/>
      <c r="T12" s="860"/>
      <c r="U12" s="860"/>
      <c r="V12" s="860"/>
      <c r="W12" s="860"/>
      <c r="X12" s="860"/>
    </row>
    <row r="13" spans="1:24" ht="24" customHeight="1">
      <c r="A13" s="827">
        <v>1</v>
      </c>
      <c r="B13" s="825" t="str">
        <f>В!D11</f>
        <v>ЦЫБЕНОВА Ханда</v>
      </c>
      <c r="C13" s="169" t="str">
        <f>В!E11</f>
        <v>Дашинимаев Б.Б. Цыденжапов Ц.А. Джиганчин К. К.</v>
      </c>
      <c r="D13" s="169" t="str">
        <f>В!G11</f>
        <v>МС</v>
      </c>
      <c r="E13" s="829">
        <v>3</v>
      </c>
      <c r="F13" s="351"/>
      <c r="G13" s="829">
        <v>5</v>
      </c>
      <c r="H13" s="351"/>
      <c r="I13" s="831" t="s">
        <v>30</v>
      </c>
      <c r="J13" s="357"/>
      <c r="K13" s="359">
        <f>F13+H13</f>
        <v>0</v>
      </c>
      <c r="L13" s="853"/>
      <c r="R13" s="858" t="s">
        <v>202</v>
      </c>
      <c r="S13" s="858"/>
      <c r="T13" s="858"/>
      <c r="U13" s="3"/>
      <c r="V13" s="3"/>
      <c r="W13" s="3"/>
      <c r="X13" s="3"/>
    </row>
    <row r="14" spans="1:24" ht="24" customHeight="1">
      <c r="A14" s="828"/>
      <c r="B14" s="826"/>
      <c r="C14" s="170" t="str">
        <f>В!I11</f>
        <v>Иркутская область - Республика Бурятия</v>
      </c>
      <c r="D14" s="171" t="str">
        <f>В!H11</f>
        <v>26.07.2000</v>
      </c>
      <c r="E14" s="830"/>
      <c r="F14" s="352"/>
      <c r="G14" s="830"/>
      <c r="H14" s="352"/>
      <c r="I14" s="832"/>
      <c r="J14" s="354"/>
      <c r="K14" s="360">
        <f>F14+H14</f>
        <v>0</v>
      </c>
      <c r="L14" s="844"/>
      <c r="N14" s="845">
        <v>0</v>
      </c>
      <c r="O14" s="846" t="str">
        <f>IF(N14&gt;0,INDEX(В!$D$11:$D$120,N14+(N14-1),1)," ")</f>
        <v xml:space="preserve"> </v>
      </c>
      <c r="P14" s="122"/>
      <c r="R14" s="860"/>
      <c r="S14" s="860"/>
      <c r="T14" s="860"/>
      <c r="U14" s="860"/>
      <c r="V14" s="860"/>
      <c r="W14" s="860"/>
      <c r="X14" s="860"/>
    </row>
    <row r="15" spans="1:24" ht="24" customHeight="1">
      <c r="A15" s="828">
        <v>3</v>
      </c>
      <c r="B15" s="826" t="str">
        <f>В!D15</f>
        <v>ФЕДОРОВА Анжелика</v>
      </c>
      <c r="C15" s="172" t="str">
        <f>В!E15</f>
        <v>Казимирская Ирина Антоновна
Казимирский Виталий Викторович</v>
      </c>
      <c r="D15" s="172" t="str">
        <f>В!G15</f>
        <v>МС</v>
      </c>
      <c r="E15" s="841">
        <v>1</v>
      </c>
      <c r="F15" s="340"/>
      <c r="G15" s="842" t="s">
        <v>30</v>
      </c>
      <c r="H15" s="353"/>
      <c r="I15" s="841">
        <v>5</v>
      </c>
      <c r="J15" s="358"/>
      <c r="K15" s="361">
        <f>F15+J15</f>
        <v>0</v>
      </c>
      <c r="L15" s="843"/>
      <c r="N15" s="845"/>
      <c r="O15" s="846"/>
      <c r="P15" s="348"/>
      <c r="Q15" s="21"/>
      <c r="R15" s="845">
        <v>0</v>
      </c>
      <c r="S15" s="846" t="str">
        <f>IF(R15&gt;0,INDEX(В!$D$11:$D$120,R15+(R15-1),1)," ")</f>
        <v xml:space="preserve"> </v>
      </c>
      <c r="T15" s="349"/>
    </row>
    <row r="16" spans="1:24" ht="24" customHeight="1">
      <c r="A16" s="828"/>
      <c r="B16" s="826"/>
      <c r="C16" s="170" t="str">
        <f>В!I15</f>
        <v>Кемеровская область</v>
      </c>
      <c r="D16" s="171" t="str">
        <f>В!H15</f>
        <v>05.11.1997</v>
      </c>
      <c r="E16" s="830"/>
      <c r="F16" s="352"/>
      <c r="G16" s="832"/>
      <c r="H16" s="354"/>
      <c r="I16" s="830"/>
      <c r="J16" s="352"/>
      <c r="K16" s="360">
        <f>F16+J16</f>
        <v>0</v>
      </c>
      <c r="L16" s="844"/>
      <c r="N16" s="845">
        <v>0</v>
      </c>
      <c r="O16" s="846" t="str">
        <f>IF(N16&gt;0,INDEX(В!$D$11:$D$120,N16+(N16-1),1)," ")</f>
        <v xml:space="preserve"> </v>
      </c>
      <c r="P16" s="122"/>
      <c r="R16" s="845"/>
      <c r="S16" s="846"/>
      <c r="T16" s="350"/>
      <c r="U16" s="25"/>
    </row>
    <row r="17" spans="1:24" ht="24" customHeight="1">
      <c r="A17" s="828">
        <v>5</v>
      </c>
      <c r="B17" s="826" t="str">
        <f>В!D19</f>
        <v>ТЮМЕРЕКОВА Мария</v>
      </c>
      <c r="C17" s="172" t="str">
        <f>В!E19</f>
        <v>Брайко Григорий Петрович,
Брайко Наталья Михайловна</v>
      </c>
      <c r="D17" s="172" t="str">
        <f>В!G19</f>
        <v>МСМК</v>
      </c>
      <c r="E17" s="842" t="s">
        <v>30</v>
      </c>
      <c r="F17" s="353"/>
      <c r="G17" s="841">
        <v>1</v>
      </c>
      <c r="H17" s="340"/>
      <c r="I17" s="841">
        <v>3</v>
      </c>
      <c r="J17" s="358"/>
      <c r="K17" s="361">
        <f>H17+J17</f>
        <v>0</v>
      </c>
      <c r="L17" s="843"/>
      <c r="N17" s="845"/>
      <c r="O17" s="846"/>
      <c r="P17" s="348"/>
      <c r="R17" s="164"/>
      <c r="S17" s="186"/>
      <c r="T17" s="105"/>
      <c r="U17" s="26"/>
    </row>
    <row r="18" spans="1:24" ht="24" customHeight="1" thickBot="1">
      <c r="A18" s="848"/>
      <c r="B18" s="849"/>
      <c r="C18" s="173" t="str">
        <f>В!I19</f>
        <v>Кемеровская область - Свердловская область</v>
      </c>
      <c r="D18" s="174" t="str">
        <f>В!H19</f>
        <v>12.08.2000</v>
      </c>
      <c r="E18" s="850"/>
      <c r="F18" s="356"/>
      <c r="G18" s="851"/>
      <c r="H18" s="355"/>
      <c r="I18" s="851"/>
      <c r="J18" s="355"/>
      <c r="K18" s="362">
        <f>H18+J18</f>
        <v>0</v>
      </c>
      <c r="L18" s="852"/>
      <c r="N18" s="164"/>
      <c r="O18" s="186"/>
      <c r="P18" s="105"/>
      <c r="R18" s="164"/>
      <c r="S18" s="186"/>
      <c r="T18" s="105"/>
      <c r="U18" s="26"/>
      <c r="X18" s="250" t="s">
        <v>204</v>
      </c>
    </row>
    <row r="19" spans="1:24" ht="24" customHeight="1">
      <c r="A19" s="366"/>
      <c r="B19" s="28"/>
      <c r="C19" s="27"/>
      <c r="D19" s="27"/>
      <c r="E19" s="133"/>
      <c r="F19" s="181"/>
      <c r="G19" s="133"/>
      <c r="H19" s="181"/>
      <c r="I19" s="133"/>
      <c r="J19" s="181"/>
      <c r="K19" s="363"/>
      <c r="L19" s="364"/>
      <c r="N19" s="164"/>
      <c r="O19" s="186"/>
      <c r="P19" s="105"/>
      <c r="R19" s="594"/>
      <c r="S19" s="186"/>
      <c r="T19" s="861"/>
      <c r="U19" s="26"/>
      <c r="V19" s="1"/>
      <c r="W19" s="827">
        <v>0</v>
      </c>
      <c r="X19" s="855" t="str">
        <f>IF(W19&gt;0,INDEX(В!$D$11:$D$120,W19+(W19-1),1)," ")</f>
        <v xml:space="preserve"> </v>
      </c>
    </row>
    <row r="20" spans="1:24" ht="24" customHeight="1" thickBot="1">
      <c r="A20" s="164"/>
      <c r="C20" s="73"/>
      <c r="D20" s="73"/>
      <c r="E20" s="83"/>
      <c r="F20" s="83"/>
      <c r="G20" s="83"/>
      <c r="H20" s="83"/>
      <c r="I20" s="83"/>
      <c r="J20" s="83"/>
      <c r="K20" s="105"/>
      <c r="L20" s="365"/>
      <c r="N20" s="164"/>
      <c r="O20" s="186"/>
      <c r="P20" s="105"/>
      <c r="R20" s="594"/>
      <c r="S20" s="186"/>
      <c r="T20" s="861"/>
      <c r="U20" s="26"/>
      <c r="W20" s="848"/>
      <c r="X20" s="856"/>
    </row>
    <row r="21" spans="1:24" ht="24" customHeight="1">
      <c r="A21" s="827">
        <v>2</v>
      </c>
      <c r="B21" s="847" t="str">
        <f>В!D13</f>
        <v>БЕКТИНА Галина</v>
      </c>
      <c r="C21" s="175" t="str">
        <f>В!E13</f>
        <v>Джиганчин К.К.
Куликов К.А.</v>
      </c>
      <c r="D21" s="175" t="str">
        <f>В!G13</f>
        <v>КМС</v>
      </c>
      <c r="E21" s="829">
        <v>4</v>
      </c>
      <c r="F21" s="351"/>
      <c r="G21" s="829">
        <v>6</v>
      </c>
      <c r="H21" s="351"/>
      <c r="I21" s="831" t="s">
        <v>30</v>
      </c>
      <c r="J21" s="357"/>
      <c r="K21" s="359">
        <f>F21+H21</f>
        <v>0</v>
      </c>
      <c r="L21" s="853"/>
      <c r="N21" s="164"/>
      <c r="O21" s="186"/>
      <c r="P21" s="105"/>
      <c r="R21" s="164"/>
      <c r="S21" s="186"/>
      <c r="T21" s="105"/>
      <c r="U21" s="26"/>
      <c r="W21" s="164"/>
    </row>
    <row r="22" spans="1:24" ht="24" customHeight="1">
      <c r="A22" s="828"/>
      <c r="B22" s="741"/>
      <c r="C22" s="176" t="str">
        <f>В!I13</f>
        <v>Иркутская область</v>
      </c>
      <c r="D22" s="177" t="str">
        <f>В!H13</f>
        <v>07.12.1998</v>
      </c>
      <c r="E22" s="830"/>
      <c r="F22" s="352"/>
      <c r="G22" s="830"/>
      <c r="H22" s="352"/>
      <c r="I22" s="832"/>
      <c r="J22" s="354"/>
      <c r="K22" s="360">
        <f>F22+H22</f>
        <v>0</v>
      </c>
      <c r="L22" s="844"/>
      <c r="N22" s="845">
        <v>0</v>
      </c>
      <c r="O22" s="846" t="str">
        <f>IF(N22&gt;0,INDEX(В!$D$11:$D$120,N22+(N22-1),1)," ")</f>
        <v xml:space="preserve"> </v>
      </c>
      <c r="P22" s="122"/>
      <c r="R22" s="164"/>
      <c r="S22" s="186"/>
      <c r="T22" s="105"/>
      <c r="U22" s="26"/>
      <c r="W22" s="164"/>
    </row>
    <row r="23" spans="1:24" ht="24" customHeight="1">
      <c r="A23" s="828">
        <v>4</v>
      </c>
      <c r="B23" s="741" t="str">
        <f>В!D17</f>
        <v>БЕКБАУЛОВА Лучана</v>
      </c>
      <c r="C23" s="178" t="str">
        <f>В!E17</f>
        <v>Пустотин Алексей Алексеевич</v>
      </c>
      <c r="D23" s="178" t="str">
        <f>В!G17</f>
        <v>МС</v>
      </c>
      <c r="E23" s="841">
        <v>2</v>
      </c>
      <c r="F23" s="340"/>
      <c r="G23" s="842" t="s">
        <v>30</v>
      </c>
      <c r="H23" s="353"/>
      <c r="I23" s="841">
        <v>6</v>
      </c>
      <c r="J23" s="358"/>
      <c r="K23" s="361">
        <f>F23+J23</f>
        <v>0</v>
      </c>
      <c r="L23" s="843"/>
      <c r="N23" s="845"/>
      <c r="O23" s="846"/>
      <c r="P23" s="348"/>
      <c r="Q23" s="21"/>
      <c r="R23" s="845">
        <v>0</v>
      </c>
      <c r="S23" s="846" t="str">
        <f>IF(R23&gt;0,INDEX(В!$D$11:$D$120,R23+(R23-1),1)," ")</f>
        <v xml:space="preserve"> </v>
      </c>
      <c r="T23" s="349"/>
      <c r="U23" s="22"/>
      <c r="W23" s="164"/>
    </row>
    <row r="24" spans="1:24" ht="24" customHeight="1">
      <c r="A24" s="828"/>
      <c r="B24" s="741"/>
      <c r="C24" s="176" t="str">
        <f>В!I17</f>
        <v>Кемеровская область</v>
      </c>
      <c r="D24" s="177" t="str">
        <f>В!H17</f>
        <v>10.07.2002</v>
      </c>
      <c r="E24" s="830"/>
      <c r="F24" s="352"/>
      <c r="G24" s="832"/>
      <c r="H24" s="354"/>
      <c r="I24" s="830"/>
      <c r="J24" s="352"/>
      <c r="K24" s="360">
        <f>F24+J24</f>
        <v>0</v>
      </c>
      <c r="L24" s="844"/>
      <c r="N24" s="845">
        <v>0</v>
      </c>
      <c r="O24" s="846" t="str">
        <f>IF(N24&gt;0,INDEX(В!$D$11:$D$120,N24+(N24-1),1)," ")</f>
        <v xml:space="preserve"> </v>
      </c>
      <c r="P24" s="122"/>
      <c r="R24" s="845"/>
      <c r="S24" s="846"/>
      <c r="T24" s="350"/>
      <c r="W24" s="164"/>
    </row>
    <row r="25" spans="1:24" ht="24" customHeight="1">
      <c r="A25" s="828">
        <v>6</v>
      </c>
      <c r="B25" s="741" t="str">
        <f>В!D21</f>
        <v>БОЙДОЕВА Даяна</v>
      </c>
      <c r="C25" s="178" t="str">
        <f>В!E21</f>
        <v>Гончаров Дмитрий Иванович,
Недзельская Оксана Александровна</v>
      </c>
      <c r="D25" s="178" t="str">
        <f>В!G21</f>
        <v>КМС</v>
      </c>
      <c r="E25" s="842" t="s">
        <v>30</v>
      </c>
      <c r="F25" s="343"/>
      <c r="G25" s="841">
        <v>2</v>
      </c>
      <c r="H25" s="340"/>
      <c r="I25" s="841">
        <v>4</v>
      </c>
      <c r="J25" s="358"/>
      <c r="K25" s="361">
        <f>H25+J25</f>
        <v>0</v>
      </c>
      <c r="L25" s="843"/>
      <c r="N25" s="845"/>
      <c r="O25" s="846"/>
      <c r="P25" s="348"/>
      <c r="W25" s="164"/>
    </row>
    <row r="26" spans="1:24" ht="24" customHeight="1" thickBot="1">
      <c r="A26" s="848"/>
      <c r="B26" s="854"/>
      <c r="C26" s="179" t="str">
        <f>В!I21</f>
        <v>Кемеровская область</v>
      </c>
      <c r="D26" s="180" t="str">
        <f>В!H21</f>
        <v>09.10.2002</v>
      </c>
      <c r="E26" s="850"/>
      <c r="F26" s="344"/>
      <c r="G26" s="851"/>
      <c r="H26" s="355"/>
      <c r="I26" s="851"/>
      <c r="J26" s="355"/>
      <c r="K26" s="362">
        <f>H26+J26</f>
        <v>0</v>
      </c>
      <c r="L26" s="852"/>
      <c r="P26" s="105"/>
      <c r="W26" s="164"/>
    </row>
    <row r="27" spans="1:24" ht="27">
      <c r="R27" s="859" t="s">
        <v>203</v>
      </c>
      <c r="S27" s="859"/>
      <c r="T27" s="859"/>
      <c r="W27" s="164"/>
    </row>
    <row r="28" spans="1:24" ht="9.75" customHeight="1">
      <c r="D28" s="3"/>
      <c r="W28" s="164"/>
    </row>
    <row r="29" spans="1:24" ht="24" customHeight="1">
      <c r="C29" s="808" t="s">
        <v>206</v>
      </c>
      <c r="D29" s="808"/>
      <c r="E29" s="808"/>
      <c r="F29" s="808"/>
      <c r="G29" s="808"/>
      <c r="H29" s="808"/>
      <c r="I29" s="808"/>
      <c r="J29" s="808"/>
      <c r="K29" s="808"/>
      <c r="L29" s="808"/>
      <c r="M29" s="250"/>
      <c r="R29" s="845">
        <v>0</v>
      </c>
      <c r="S29" s="846" t="str">
        <f>IF(R29&gt;0,INDEX(В!$D$11:$D$120,R29+(R29-1),1)," ")</f>
        <v xml:space="preserve"> </v>
      </c>
      <c r="T29" s="349"/>
      <c r="W29" s="164"/>
    </row>
    <row r="30" spans="1:24" ht="24" customHeight="1" thickBot="1">
      <c r="C30" s="30"/>
      <c r="G30" s="30"/>
      <c r="H30" s="30"/>
      <c r="I30" s="30"/>
      <c r="J30" s="30"/>
      <c r="R30" s="845"/>
      <c r="S30" s="846"/>
      <c r="T30" s="350"/>
      <c r="U30" s="25"/>
      <c r="W30" s="164"/>
      <c r="X30" s="250" t="s">
        <v>205</v>
      </c>
    </row>
    <row r="31" spans="1:24" ht="24" customHeight="1">
      <c r="C31" s="817">
        <v>1</v>
      </c>
      <c r="D31" s="809" t="str">
        <f>X19</f>
        <v xml:space="preserve"> </v>
      </c>
      <c r="E31" s="809"/>
      <c r="F31" s="809"/>
      <c r="G31" s="809"/>
      <c r="H31" s="809"/>
      <c r="I31" s="809"/>
      <c r="J31" s="809"/>
      <c r="K31" s="809"/>
      <c r="L31" s="810"/>
      <c r="M31" s="345"/>
      <c r="R31" s="164"/>
      <c r="S31" s="186"/>
      <c r="T31" s="105"/>
      <c r="U31" s="26"/>
      <c r="V31" s="21"/>
      <c r="W31" s="827">
        <v>0</v>
      </c>
      <c r="X31" s="855" t="str">
        <f>IF(W31&gt;0,INDEX(В!$D$11:$D$120,W31+(W31-1),1)," ")</f>
        <v xml:space="preserve"> </v>
      </c>
    </row>
    <row r="32" spans="1:24" ht="24" customHeight="1" thickBot="1">
      <c r="C32" s="818"/>
      <c r="D32" s="811"/>
      <c r="E32" s="811"/>
      <c r="F32" s="811"/>
      <c r="G32" s="811"/>
      <c r="H32" s="811"/>
      <c r="I32" s="811"/>
      <c r="J32" s="811"/>
      <c r="K32" s="811"/>
      <c r="L32" s="812"/>
      <c r="M32" s="345"/>
      <c r="R32" s="164"/>
      <c r="S32" s="186"/>
      <c r="T32" s="105"/>
      <c r="U32" s="26"/>
      <c r="W32" s="848"/>
      <c r="X32" s="856"/>
    </row>
    <row r="33" spans="3:24" ht="24" customHeight="1">
      <c r="C33" s="818">
        <v>2</v>
      </c>
      <c r="D33" s="811"/>
      <c r="E33" s="811"/>
      <c r="F33" s="811"/>
      <c r="G33" s="811"/>
      <c r="H33" s="811"/>
      <c r="I33" s="811"/>
      <c r="J33" s="811"/>
      <c r="K33" s="811"/>
      <c r="L33" s="812"/>
      <c r="M33" s="345"/>
      <c r="R33" s="845">
        <v>0</v>
      </c>
      <c r="S33" s="846" t="str">
        <f>IF(R33&gt;0,INDEX(В!$D$11:$D$120,R33+(R33-1),1)," ")</f>
        <v xml:space="preserve"> </v>
      </c>
      <c r="T33" s="349"/>
      <c r="U33" s="22"/>
    </row>
    <row r="34" spans="3:24" ht="24" customHeight="1">
      <c r="C34" s="818"/>
      <c r="D34" s="811"/>
      <c r="E34" s="811"/>
      <c r="F34" s="811"/>
      <c r="G34" s="811"/>
      <c r="H34" s="811"/>
      <c r="I34" s="811"/>
      <c r="J34" s="811"/>
      <c r="K34" s="811"/>
      <c r="L34" s="812"/>
      <c r="M34" s="345"/>
      <c r="R34" s="845"/>
      <c r="S34" s="846"/>
      <c r="T34" s="350"/>
    </row>
    <row r="35" spans="3:24" ht="24" customHeight="1">
      <c r="C35" s="818">
        <v>3</v>
      </c>
      <c r="D35" s="811" t="str">
        <f>X31</f>
        <v xml:space="preserve"> </v>
      </c>
      <c r="E35" s="811"/>
      <c r="F35" s="811"/>
      <c r="G35" s="811"/>
      <c r="H35" s="811"/>
      <c r="I35" s="811"/>
      <c r="J35" s="811"/>
      <c r="K35" s="811"/>
      <c r="L35" s="812"/>
      <c r="M35" s="345"/>
    </row>
    <row r="36" spans="3:24" ht="24" customHeight="1">
      <c r="C36" s="818"/>
      <c r="D36" s="811"/>
      <c r="E36" s="811"/>
      <c r="F36" s="811"/>
      <c r="G36" s="811"/>
      <c r="H36" s="811"/>
      <c r="I36" s="811"/>
      <c r="J36" s="811"/>
      <c r="K36" s="811"/>
      <c r="L36" s="812"/>
      <c r="M36" s="345"/>
    </row>
    <row r="37" spans="3:24" ht="24" customHeight="1">
      <c r="C37" s="819">
        <v>4</v>
      </c>
      <c r="D37" s="813"/>
      <c r="E37" s="813"/>
      <c r="F37" s="813"/>
      <c r="G37" s="813"/>
      <c r="H37" s="813"/>
      <c r="I37" s="813"/>
      <c r="J37" s="813"/>
      <c r="K37" s="813"/>
      <c r="L37" s="814"/>
      <c r="M37" s="345"/>
    </row>
    <row r="38" spans="3:24" ht="24" customHeight="1">
      <c r="C38" s="819"/>
      <c r="D38" s="813"/>
      <c r="E38" s="813"/>
      <c r="F38" s="813"/>
      <c r="G38" s="813"/>
      <c r="H38" s="813"/>
      <c r="I38" s="813"/>
      <c r="J38" s="813"/>
      <c r="K38" s="813"/>
      <c r="L38" s="814"/>
      <c r="M38" s="345"/>
    </row>
    <row r="39" spans="3:24" ht="24" customHeight="1">
      <c r="C39" s="819">
        <v>5</v>
      </c>
      <c r="D39" s="813"/>
      <c r="E39" s="813"/>
      <c r="F39" s="813"/>
      <c r="G39" s="813"/>
      <c r="H39" s="813"/>
      <c r="I39" s="813"/>
      <c r="J39" s="813"/>
      <c r="K39" s="813"/>
      <c r="L39" s="814"/>
      <c r="M39" s="345"/>
    </row>
    <row r="40" spans="3:24" ht="24" customHeight="1">
      <c r="C40" s="819"/>
      <c r="D40" s="813"/>
      <c r="E40" s="813"/>
      <c r="F40" s="813"/>
      <c r="G40" s="813"/>
      <c r="H40" s="813"/>
      <c r="I40" s="813"/>
      <c r="J40" s="813"/>
      <c r="K40" s="813"/>
      <c r="L40" s="814"/>
      <c r="M40" s="345"/>
    </row>
    <row r="41" spans="3:24" ht="24" customHeight="1">
      <c r="C41" s="819">
        <v>6</v>
      </c>
      <c r="D41" s="813"/>
      <c r="E41" s="813"/>
      <c r="F41" s="813"/>
      <c r="G41" s="813"/>
      <c r="H41" s="813"/>
      <c r="I41" s="813"/>
      <c r="J41" s="813"/>
      <c r="K41" s="813"/>
      <c r="L41" s="814"/>
      <c r="M41" s="345"/>
    </row>
    <row r="42" spans="3:24" ht="24" customHeight="1" thickBot="1">
      <c r="C42" s="820"/>
      <c r="D42" s="815"/>
      <c r="E42" s="815"/>
      <c r="F42" s="815"/>
      <c r="G42" s="815"/>
      <c r="H42" s="815"/>
      <c r="I42" s="815"/>
      <c r="J42" s="815"/>
      <c r="K42" s="815"/>
      <c r="L42" s="816"/>
      <c r="M42" s="345"/>
    </row>
    <row r="44" spans="3:24" ht="41.25" customHeight="1"/>
    <row r="45" spans="3:24" ht="28.5">
      <c r="L45" s="95"/>
      <c r="M45" s="95"/>
      <c r="N45" s="95"/>
      <c r="O45" s="186" t="str">
        <f>В!A120</f>
        <v xml:space="preserve">Главный судья соревнований, </v>
      </c>
      <c r="P45" s="186"/>
      <c r="Q45" s="186"/>
      <c r="R45" s="186"/>
      <c r="S45" s="187"/>
      <c r="T45" s="187"/>
      <c r="U45" s="187"/>
      <c r="V45" s="232"/>
      <c r="W45" s="187"/>
      <c r="X45" s="186" t="str">
        <f>В!G120</f>
        <v>Ярулин ДФ</v>
      </c>
    </row>
    <row r="46" spans="3:24" ht="28.5">
      <c r="L46" s="95"/>
      <c r="M46" s="95"/>
      <c r="N46" s="95"/>
      <c r="O46" s="186" t="str">
        <f>В!A121</f>
        <v>ССВК</v>
      </c>
      <c r="P46" s="186"/>
      <c r="Q46" s="186"/>
      <c r="R46" s="186"/>
      <c r="S46" s="186"/>
      <c r="T46" s="186"/>
      <c r="U46" s="186"/>
      <c r="V46" s="95"/>
      <c r="W46" s="186"/>
      <c r="X46" s="186" t="str">
        <f>В!G121</f>
        <v>г.Новосибирск</v>
      </c>
    </row>
    <row r="47" spans="3:24" ht="28.5">
      <c r="L47" s="95"/>
      <c r="M47" s="95"/>
      <c r="N47" s="95"/>
      <c r="O47" s="186"/>
      <c r="P47" s="186"/>
      <c r="Q47" s="186"/>
      <c r="R47" s="186"/>
      <c r="S47" s="186"/>
      <c r="T47" s="186"/>
      <c r="U47" s="186"/>
      <c r="V47" s="95"/>
      <c r="W47" s="186"/>
      <c r="X47" s="186"/>
    </row>
    <row r="48" spans="3:24" ht="28.5">
      <c r="L48" s="95"/>
      <c r="M48" s="95"/>
      <c r="N48" s="95"/>
      <c r="O48" s="186" t="str">
        <f>В!A123</f>
        <v>Главный секретарь соревнований,</v>
      </c>
      <c r="P48" s="186"/>
      <c r="Q48" s="186"/>
      <c r="R48" s="186"/>
      <c r="S48" s="187"/>
      <c r="T48" s="187"/>
      <c r="U48" s="187"/>
      <c r="V48" s="232"/>
      <c r="W48" s="187"/>
      <c r="X48" s="186" t="str">
        <f>В!G123</f>
        <v>Колокольцова ЕВ</v>
      </c>
    </row>
    <row r="49" spans="12:24" ht="28.5">
      <c r="L49" s="95"/>
      <c r="M49" s="95"/>
      <c r="N49" s="95"/>
      <c r="O49" s="186" t="str">
        <f>В!A124</f>
        <v>ССВК</v>
      </c>
      <c r="P49" s="186"/>
      <c r="Q49" s="186"/>
      <c r="R49" s="186"/>
      <c r="S49" s="186"/>
      <c r="T49" s="186"/>
      <c r="U49" s="186"/>
      <c r="V49" s="95"/>
      <c r="W49" s="186"/>
      <c r="X49" s="186" t="str">
        <f>В!G124</f>
        <v>г.Кемерово</v>
      </c>
    </row>
  </sheetData>
  <mergeCells count="93">
    <mergeCell ref="A1:X1"/>
    <mergeCell ref="A2:X2"/>
    <mergeCell ref="A4:X4"/>
    <mergeCell ref="A6:X6"/>
    <mergeCell ref="C8:C9"/>
    <mergeCell ref="S8:X8"/>
    <mergeCell ref="S9:X9"/>
    <mergeCell ref="W31:W32"/>
    <mergeCell ref="X31:X32"/>
    <mergeCell ref="N11:P11"/>
    <mergeCell ref="R11:X11"/>
    <mergeCell ref="R13:T13"/>
    <mergeCell ref="R27:T27"/>
    <mergeCell ref="R29:R30"/>
    <mergeCell ref="S29:S30"/>
    <mergeCell ref="W19:W20"/>
    <mergeCell ref="X19:X20"/>
    <mergeCell ref="N12:P12"/>
    <mergeCell ref="R12:X12"/>
    <mergeCell ref="R14:X14"/>
    <mergeCell ref="T19:T20"/>
    <mergeCell ref="O24:O25"/>
    <mergeCell ref="N14:N15"/>
    <mergeCell ref="R33:R34"/>
    <mergeCell ref="S33:S34"/>
    <mergeCell ref="R15:R16"/>
    <mergeCell ref="R23:R24"/>
    <mergeCell ref="S15:S16"/>
    <mergeCell ref="S23:S24"/>
    <mergeCell ref="R19:R20"/>
    <mergeCell ref="L25:L26"/>
    <mergeCell ref="L21:L22"/>
    <mergeCell ref="N22:N23"/>
    <mergeCell ref="O22:O23"/>
    <mergeCell ref="A23:A24"/>
    <mergeCell ref="B23:B24"/>
    <mergeCell ref="E23:E24"/>
    <mergeCell ref="G23:G24"/>
    <mergeCell ref="I23:I24"/>
    <mergeCell ref="L23:L24"/>
    <mergeCell ref="N24:N25"/>
    <mergeCell ref="A25:A26"/>
    <mergeCell ref="B25:B26"/>
    <mergeCell ref="E25:E26"/>
    <mergeCell ref="G25:G26"/>
    <mergeCell ref="I25:I26"/>
    <mergeCell ref="N16:N17"/>
    <mergeCell ref="O14:O15"/>
    <mergeCell ref="O16:O17"/>
    <mergeCell ref="A21:A22"/>
    <mergeCell ref="B21:B22"/>
    <mergeCell ref="E21:E22"/>
    <mergeCell ref="G21:G22"/>
    <mergeCell ref="I21:I22"/>
    <mergeCell ref="A17:A18"/>
    <mergeCell ref="B17:B18"/>
    <mergeCell ref="E17:E18"/>
    <mergeCell ref="G17:G18"/>
    <mergeCell ref="I17:I18"/>
    <mergeCell ref="L17:L18"/>
    <mergeCell ref="L13:L14"/>
    <mergeCell ref="A15:A16"/>
    <mergeCell ref="B15:B16"/>
    <mergeCell ref="E15:E16"/>
    <mergeCell ref="G15:G16"/>
    <mergeCell ref="I15:I16"/>
    <mergeCell ref="L15:L16"/>
    <mergeCell ref="K11:K12"/>
    <mergeCell ref="L11:L12"/>
    <mergeCell ref="B13:B14"/>
    <mergeCell ref="A13:A14"/>
    <mergeCell ref="E13:E14"/>
    <mergeCell ref="G13:G14"/>
    <mergeCell ref="I13:I14"/>
    <mergeCell ref="A11:A12"/>
    <mergeCell ref="B11:B12"/>
    <mergeCell ref="E11:J11"/>
    <mergeCell ref="E12:F12"/>
    <mergeCell ref="G12:H12"/>
    <mergeCell ref="I12:J12"/>
    <mergeCell ref="D39:L40"/>
    <mergeCell ref="D41:L42"/>
    <mergeCell ref="C31:C32"/>
    <mergeCell ref="C33:C34"/>
    <mergeCell ref="C35:C36"/>
    <mergeCell ref="C37:C38"/>
    <mergeCell ref="C39:C40"/>
    <mergeCell ref="C41:C42"/>
    <mergeCell ref="C29:L29"/>
    <mergeCell ref="D31:L32"/>
    <mergeCell ref="D33:L34"/>
    <mergeCell ref="D35:L36"/>
    <mergeCell ref="D37:L38"/>
  </mergeCells>
  <pageMargins left="0.31496062992125984" right="0" top="0.39370078740157483" bottom="0.19685039370078741" header="0.31496062992125984" footer="0.31496062992125984"/>
  <pageSetup paperSize="9" scale="4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9"/>
  <sheetViews>
    <sheetView view="pageBreakPreview" topLeftCell="A136" zoomScale="37" zoomScaleNormal="90" zoomScaleSheetLayoutView="37" workbookViewId="0">
      <selection activeCell="X23" sqref="X23"/>
    </sheetView>
  </sheetViews>
  <sheetFormatPr defaultRowHeight="15"/>
  <cols>
    <col min="1" max="1" width="5.7109375" customWidth="1"/>
    <col min="2" max="2" width="53.140625" customWidth="1"/>
    <col min="3" max="3" width="27.42578125" customWidth="1"/>
    <col min="4" max="4" width="15.5703125" hidden="1" customWidth="1"/>
    <col min="5" max="5" width="13.42578125" customWidth="1"/>
    <col min="6" max="6" width="16" customWidth="1"/>
    <col min="7" max="7" width="27.5703125" customWidth="1"/>
    <col min="8" max="15" width="8.7109375" customWidth="1"/>
    <col min="16" max="18" width="12.7109375" customWidth="1"/>
  </cols>
  <sheetData>
    <row r="1" spans="1:18" ht="27">
      <c r="A1" s="610" t="str">
        <f>В!A1</f>
        <v>ФЕДЕРАЦИЯ СПОРТИВНОЙ БОРЬБЫ РОССИИ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</row>
    <row r="2" spans="1:18" ht="27">
      <c r="A2" s="610" t="str">
        <f>В!A2</f>
        <v>ФЕДЕРАЦИЯ СПОРТИВНОЙ БОРЬБЫ КЕМЕРОВСКОЙ ОБЛАСТИ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</row>
    <row r="4" spans="1:18" ht="81.75" customHeight="1">
      <c r="A4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4" s="785"/>
      <c r="C4" s="785"/>
      <c r="D4" s="785"/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5"/>
      <c r="Q4" s="785"/>
      <c r="R4" s="785"/>
    </row>
    <row r="5" spans="1:18" ht="18.7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 ht="46.5">
      <c r="A6" s="612" t="s">
        <v>41</v>
      </c>
      <c r="B6" s="612"/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</row>
    <row r="7" spans="1:18">
      <c r="C7" s="608">
        <f>В!B8</f>
        <v>50</v>
      </c>
    </row>
    <row r="8" spans="1:18" ht="47.25" customHeight="1">
      <c r="A8" s="2"/>
      <c r="B8" s="158" t="s">
        <v>35</v>
      </c>
      <c r="C8" s="609"/>
      <c r="D8" s="19"/>
      <c r="E8" s="159" t="s">
        <v>3</v>
      </c>
      <c r="F8" s="2"/>
      <c r="G8" s="623" t="s">
        <v>4</v>
      </c>
      <c r="H8" s="623"/>
      <c r="I8" s="606" t="str">
        <f>В!F8</f>
        <v>А</v>
      </c>
      <c r="J8" s="606"/>
      <c r="K8" s="2"/>
      <c r="L8" s="2"/>
      <c r="M8" s="140" t="str">
        <f>В!H8</f>
        <v>01-02 мая 2022г</v>
      </c>
      <c r="N8" s="1"/>
      <c r="O8" s="4"/>
      <c r="P8" s="4"/>
      <c r="Q8" s="4"/>
      <c r="R8" s="4"/>
    </row>
    <row r="9" spans="1:18" ht="24" customHeight="1">
      <c r="A9" s="2"/>
      <c r="B9" s="2"/>
      <c r="C9" s="2"/>
      <c r="D9" s="2"/>
      <c r="E9" s="2"/>
      <c r="F9" s="2"/>
      <c r="G9" s="623"/>
      <c r="H9" s="623"/>
      <c r="I9" s="607"/>
      <c r="J9" s="607"/>
      <c r="K9" s="2"/>
      <c r="L9" s="2"/>
      <c r="M9" s="80" t="str">
        <f>В!H9</f>
        <v>п.Трудармейский (Кемеровская область - Кузбасс)</v>
      </c>
      <c r="O9" s="2"/>
      <c r="P9" s="2"/>
      <c r="Q9" s="2"/>
      <c r="R9" s="2"/>
    </row>
    <row r="10" spans="1:18" ht="28.5" customHeight="1" thickBot="1"/>
    <row r="11" spans="1:18" ht="24" customHeight="1" thickBot="1">
      <c r="A11" s="597" t="s">
        <v>24</v>
      </c>
      <c r="B11" s="613" t="s">
        <v>25</v>
      </c>
      <c r="C11" s="613" t="s">
        <v>36</v>
      </c>
      <c r="D11" s="17"/>
      <c r="E11" s="599" t="s">
        <v>12</v>
      </c>
      <c r="F11" s="599" t="s">
        <v>32</v>
      </c>
      <c r="G11" s="599" t="s">
        <v>26</v>
      </c>
      <c r="H11" s="615" t="s">
        <v>37</v>
      </c>
      <c r="I11" s="615"/>
      <c r="J11" s="615"/>
      <c r="K11" s="616"/>
      <c r="L11" s="615"/>
      <c r="M11" s="615"/>
      <c r="N11" s="615"/>
      <c r="O11" s="616"/>
      <c r="P11" s="617" t="s">
        <v>38</v>
      </c>
      <c r="Q11" s="619" t="s">
        <v>39</v>
      </c>
      <c r="R11" s="621" t="s">
        <v>40</v>
      </c>
    </row>
    <row r="12" spans="1:18" ht="40.5" customHeight="1" thickBot="1">
      <c r="A12" s="598"/>
      <c r="B12" s="614"/>
      <c r="C12" s="614"/>
      <c r="D12" s="18"/>
      <c r="E12" s="600"/>
      <c r="F12" s="600"/>
      <c r="G12" s="600"/>
      <c r="H12" s="153">
        <v>1</v>
      </c>
      <c r="I12" s="153">
        <v>2</v>
      </c>
      <c r="J12" s="154">
        <v>3</v>
      </c>
      <c r="K12" s="16" t="s">
        <v>42</v>
      </c>
      <c r="L12" s="155">
        <v>4</v>
      </c>
      <c r="M12" s="156">
        <v>5</v>
      </c>
      <c r="N12" s="157">
        <v>6</v>
      </c>
      <c r="O12" s="16" t="s">
        <v>43</v>
      </c>
      <c r="P12" s="618"/>
      <c r="Q12" s="620"/>
      <c r="R12" s="622"/>
    </row>
    <row r="13" spans="1:18" ht="24.95" customHeight="1">
      <c r="A13" s="877">
        <v>1</v>
      </c>
      <c r="B13" s="654" t="str">
        <f>В!D11</f>
        <v>ЦЫБЕНОВА Ханда</v>
      </c>
      <c r="C13" s="591" t="str">
        <f>В!E11</f>
        <v>Дашинимаев Б.Б. Цыденжапов Ц.А. Джиганчин К. К.</v>
      </c>
      <c r="D13" s="591" t="str">
        <f>В!F11</f>
        <v>СШОР</v>
      </c>
      <c r="E13" s="591" t="str">
        <f>В!G11</f>
        <v>МС</v>
      </c>
      <c r="F13" s="591" t="str">
        <f>В!H11</f>
        <v>26.07.2000</v>
      </c>
      <c r="G13" s="591" t="str">
        <f>В!I11</f>
        <v>Иркутская область - Республика Бурятия</v>
      </c>
      <c r="H13" s="696"/>
      <c r="I13" s="696"/>
      <c r="J13" s="696"/>
      <c r="K13" s="698"/>
      <c r="L13" s="700"/>
      <c r="M13" s="696"/>
      <c r="N13" s="696"/>
      <c r="O13" s="698"/>
      <c r="P13" s="700"/>
      <c r="Q13" s="697"/>
      <c r="R13" s="698"/>
    </row>
    <row r="14" spans="1:18" ht="24.95" customHeight="1">
      <c r="A14" s="878"/>
      <c r="B14" s="655"/>
      <c r="C14" s="579"/>
      <c r="D14" s="579"/>
      <c r="E14" s="579"/>
      <c r="F14" s="579"/>
      <c r="G14" s="579"/>
      <c r="H14" s="697"/>
      <c r="I14" s="697"/>
      <c r="J14" s="697"/>
      <c r="K14" s="699"/>
      <c r="L14" s="701"/>
      <c r="M14" s="697"/>
      <c r="N14" s="697"/>
      <c r="O14" s="699"/>
      <c r="P14" s="701"/>
      <c r="Q14" s="702"/>
      <c r="R14" s="699"/>
    </row>
    <row r="15" spans="1:18" ht="24.95" customHeight="1">
      <c r="A15" s="869">
        <v>3</v>
      </c>
      <c r="B15" s="628" t="str">
        <f>В!D15</f>
        <v>ФЕДОРОВА Анжелика</v>
      </c>
      <c r="C15" s="578" t="str">
        <f>В!E15</f>
        <v>Казимирская Ирина Антоновна
Казимирский Виталий Викторович</v>
      </c>
      <c r="D15" s="578" t="str">
        <f>В!F15</f>
        <v>СШОР</v>
      </c>
      <c r="E15" s="578" t="str">
        <f>В!G15</f>
        <v>МС</v>
      </c>
      <c r="F15" s="578" t="str">
        <f>В!H15</f>
        <v>05.11.1997</v>
      </c>
      <c r="G15" s="578" t="str">
        <f>В!I15</f>
        <v>Кемеровская область</v>
      </c>
      <c r="H15" s="678"/>
      <c r="I15" s="678"/>
      <c r="J15" s="678"/>
      <c r="K15" s="680"/>
      <c r="L15" s="684"/>
      <c r="M15" s="678"/>
      <c r="N15" s="678"/>
      <c r="O15" s="680"/>
      <c r="P15" s="682"/>
      <c r="Q15" s="678"/>
      <c r="R15" s="680"/>
    </row>
    <row r="16" spans="1:18" ht="24.95" customHeight="1" thickBot="1">
      <c r="A16" s="870"/>
      <c r="B16" s="629"/>
      <c r="C16" s="633"/>
      <c r="D16" s="633"/>
      <c r="E16" s="633"/>
      <c r="F16" s="633"/>
      <c r="G16" s="633"/>
      <c r="H16" s="679"/>
      <c r="I16" s="679"/>
      <c r="J16" s="679"/>
      <c r="K16" s="681"/>
      <c r="L16" s="685"/>
      <c r="M16" s="679"/>
      <c r="N16" s="679"/>
      <c r="O16" s="681"/>
      <c r="P16" s="683"/>
      <c r="Q16" s="679"/>
      <c r="R16" s="681"/>
    </row>
    <row r="17" spans="1:18" ht="24.95" customHeight="1" thickTop="1">
      <c r="A17" s="875">
        <v>5</v>
      </c>
      <c r="B17" s="658" t="str">
        <f>В!D19</f>
        <v>ТЮМЕРЕКОВА Мария</v>
      </c>
      <c r="C17" s="640" t="str">
        <f>В!E19</f>
        <v>Брайко Григорий Петрович,
Брайко Наталья Михайловна</v>
      </c>
      <c r="D17" s="640" t="str">
        <f>В!F19</f>
        <v>СШОР</v>
      </c>
      <c r="E17" s="640" t="str">
        <f>В!G19</f>
        <v>МСМК</v>
      </c>
      <c r="F17" s="640" t="str">
        <f>В!H19</f>
        <v>12.08.2000</v>
      </c>
      <c r="G17" s="640" t="str">
        <f>В!I19</f>
        <v>Кемеровская область - Свердловская область</v>
      </c>
      <c r="H17" s="671" t="s">
        <v>44</v>
      </c>
      <c r="I17" s="672"/>
      <c r="J17" s="672"/>
      <c r="K17" s="672"/>
      <c r="L17" s="672"/>
      <c r="M17" s="672"/>
      <c r="N17" s="672"/>
      <c r="O17" s="672"/>
      <c r="P17" s="672"/>
      <c r="Q17" s="672"/>
      <c r="R17" s="673"/>
    </row>
    <row r="18" spans="1:18" ht="24.95" customHeight="1">
      <c r="A18" s="876"/>
      <c r="B18" s="659"/>
      <c r="C18" s="641"/>
      <c r="D18" s="641"/>
      <c r="E18" s="641"/>
      <c r="F18" s="641"/>
      <c r="G18" s="641"/>
      <c r="H18" s="570"/>
      <c r="I18" s="674"/>
      <c r="J18" s="674"/>
      <c r="K18" s="674"/>
      <c r="L18" s="674"/>
      <c r="M18" s="674"/>
      <c r="N18" s="674"/>
      <c r="O18" s="674"/>
      <c r="P18" s="674"/>
      <c r="Q18" s="674"/>
      <c r="R18" s="675"/>
    </row>
    <row r="19" spans="1:18" ht="35.25" customHeight="1" thickBot="1">
      <c r="B19" s="130"/>
      <c r="C19" s="130"/>
      <c r="D19" s="130"/>
      <c r="E19" s="130"/>
      <c r="F19" s="130"/>
      <c r="G19" s="130"/>
    </row>
    <row r="20" spans="1:18" ht="24" customHeight="1" thickBot="1">
      <c r="A20" s="597" t="s">
        <v>24</v>
      </c>
      <c r="B20" s="613" t="s">
        <v>25</v>
      </c>
      <c r="C20" s="613" t="s">
        <v>36</v>
      </c>
      <c r="D20" s="17"/>
      <c r="E20" s="599" t="s">
        <v>12</v>
      </c>
      <c r="F20" s="599" t="s">
        <v>32</v>
      </c>
      <c r="G20" s="599" t="s">
        <v>26</v>
      </c>
      <c r="H20" s="615" t="s">
        <v>37</v>
      </c>
      <c r="I20" s="615"/>
      <c r="J20" s="615"/>
      <c r="K20" s="616"/>
      <c r="L20" s="615"/>
      <c r="M20" s="615"/>
      <c r="N20" s="615"/>
      <c r="O20" s="616"/>
      <c r="P20" s="617" t="s">
        <v>38</v>
      </c>
      <c r="Q20" s="619" t="s">
        <v>39</v>
      </c>
      <c r="R20" s="621" t="s">
        <v>40</v>
      </c>
    </row>
    <row r="21" spans="1:18" ht="40.5" customHeight="1" thickBot="1">
      <c r="A21" s="598"/>
      <c r="B21" s="614"/>
      <c r="C21" s="614"/>
      <c r="D21" s="18"/>
      <c r="E21" s="600"/>
      <c r="F21" s="600"/>
      <c r="G21" s="600"/>
      <c r="H21" s="153">
        <v>1</v>
      </c>
      <c r="I21" s="153">
        <v>2</v>
      </c>
      <c r="J21" s="154">
        <v>3</v>
      </c>
      <c r="K21" s="16" t="s">
        <v>42</v>
      </c>
      <c r="L21" s="155">
        <v>4</v>
      </c>
      <c r="M21" s="156">
        <v>5</v>
      </c>
      <c r="N21" s="157">
        <v>6</v>
      </c>
      <c r="O21" s="16" t="s">
        <v>43</v>
      </c>
      <c r="P21" s="618"/>
      <c r="Q21" s="620"/>
      <c r="R21" s="622"/>
    </row>
    <row r="22" spans="1:18" ht="24.95" customHeight="1">
      <c r="A22" s="879">
        <v>2</v>
      </c>
      <c r="B22" s="654" t="str">
        <f>В!D13</f>
        <v>БЕКТИНА Галина</v>
      </c>
      <c r="C22" s="591" t="str">
        <f>В!E13</f>
        <v>Джиганчин К.К.
Куликов К.А.</v>
      </c>
      <c r="D22" s="591" t="str">
        <f>В!F13</f>
        <v>СШОР</v>
      </c>
      <c r="E22" s="591" t="str">
        <f>В!G13</f>
        <v>КМС</v>
      </c>
      <c r="F22" s="591" t="str">
        <f>В!H13</f>
        <v>07.12.1998</v>
      </c>
      <c r="G22" s="591" t="str">
        <f>В!I13</f>
        <v>Иркутская область</v>
      </c>
      <c r="H22" s="632"/>
      <c r="I22" s="632"/>
      <c r="J22" s="632"/>
      <c r="K22" s="624"/>
      <c r="L22" s="636"/>
      <c r="M22" s="632"/>
      <c r="N22" s="632"/>
      <c r="O22" s="624"/>
      <c r="P22" s="636"/>
      <c r="Q22" s="630"/>
      <c r="R22" s="624"/>
    </row>
    <row r="23" spans="1:18" ht="24.95" customHeight="1">
      <c r="A23" s="878"/>
      <c r="B23" s="655"/>
      <c r="C23" s="579"/>
      <c r="D23" s="579"/>
      <c r="E23" s="579"/>
      <c r="F23" s="579"/>
      <c r="G23" s="579"/>
      <c r="H23" s="630"/>
      <c r="I23" s="630"/>
      <c r="J23" s="630"/>
      <c r="K23" s="625"/>
      <c r="L23" s="637"/>
      <c r="M23" s="630"/>
      <c r="N23" s="630"/>
      <c r="O23" s="625"/>
      <c r="P23" s="637"/>
      <c r="Q23" s="631"/>
      <c r="R23" s="625"/>
    </row>
    <row r="24" spans="1:18" ht="24.95" customHeight="1">
      <c r="A24" s="869">
        <v>4</v>
      </c>
      <c r="B24" s="628" t="str">
        <f>В!D17</f>
        <v>БЕКБАУЛОВА Лучана</v>
      </c>
      <c r="C24" s="578" t="str">
        <f>В!E17</f>
        <v>Пустотин Алексей Алексеевич</v>
      </c>
      <c r="D24" s="578" t="str">
        <f>В!F17</f>
        <v>СШОР</v>
      </c>
      <c r="E24" s="578" t="str">
        <f>В!G17</f>
        <v>МС</v>
      </c>
      <c r="F24" s="578" t="str">
        <f>В!H17</f>
        <v>10.07.2002</v>
      </c>
      <c r="G24" s="578" t="str">
        <f>В!I17</f>
        <v>Кемеровская область</v>
      </c>
      <c r="H24" s="634"/>
      <c r="I24" s="634"/>
      <c r="J24" s="634"/>
      <c r="K24" s="650"/>
      <c r="L24" s="652"/>
      <c r="M24" s="634"/>
      <c r="N24" s="634"/>
      <c r="O24" s="650"/>
      <c r="P24" s="648"/>
      <c r="Q24" s="634"/>
      <c r="R24" s="650"/>
    </row>
    <row r="25" spans="1:18" ht="24.95" customHeight="1" thickBot="1">
      <c r="A25" s="870"/>
      <c r="B25" s="629"/>
      <c r="C25" s="633"/>
      <c r="D25" s="633"/>
      <c r="E25" s="633"/>
      <c r="F25" s="633"/>
      <c r="G25" s="633"/>
      <c r="H25" s="635"/>
      <c r="I25" s="635"/>
      <c r="J25" s="635"/>
      <c r="K25" s="651"/>
      <c r="L25" s="653"/>
      <c r="M25" s="635"/>
      <c r="N25" s="635"/>
      <c r="O25" s="651"/>
      <c r="P25" s="649"/>
      <c r="Q25" s="635"/>
      <c r="R25" s="651"/>
    </row>
    <row r="26" spans="1:18" ht="24.95" customHeight="1" thickTop="1">
      <c r="A26" s="875">
        <v>6</v>
      </c>
      <c r="B26" s="658" t="str">
        <f>В!D21</f>
        <v>БОЙДОЕВА Даяна</v>
      </c>
      <c r="C26" s="640" t="str">
        <f>В!E21</f>
        <v>Гончаров Дмитрий Иванович,
Недзельская Оксана Александровна</v>
      </c>
      <c r="D26" s="640" t="str">
        <f>В!F21</f>
        <v>СШОР</v>
      </c>
      <c r="E26" s="640" t="str">
        <f>В!G21</f>
        <v>КМС</v>
      </c>
      <c r="F26" s="640" t="str">
        <f>В!H21</f>
        <v>09.10.2002</v>
      </c>
      <c r="G26" s="640" t="str">
        <f>В!I21</f>
        <v>Кемеровская область</v>
      </c>
      <c r="H26" s="642" t="s">
        <v>44</v>
      </c>
      <c r="I26" s="643"/>
      <c r="J26" s="643"/>
      <c r="K26" s="643"/>
      <c r="L26" s="643"/>
      <c r="M26" s="643"/>
      <c r="N26" s="643"/>
      <c r="O26" s="643"/>
      <c r="P26" s="643"/>
      <c r="Q26" s="643"/>
      <c r="R26" s="644"/>
    </row>
    <row r="27" spans="1:18" ht="24.95" customHeight="1">
      <c r="A27" s="876"/>
      <c r="B27" s="659"/>
      <c r="C27" s="641"/>
      <c r="D27" s="641"/>
      <c r="E27" s="641"/>
      <c r="F27" s="641"/>
      <c r="G27" s="641"/>
      <c r="H27" s="645"/>
      <c r="I27" s="646"/>
      <c r="J27" s="646"/>
      <c r="K27" s="646"/>
      <c r="L27" s="646"/>
      <c r="M27" s="646"/>
      <c r="N27" s="646"/>
      <c r="O27" s="646"/>
      <c r="P27" s="646"/>
      <c r="Q27" s="646"/>
      <c r="R27" s="647"/>
    </row>
    <row r="28" spans="1:18" ht="33" customHeight="1"/>
    <row r="29" spans="1:18" ht="27">
      <c r="B29" s="80" t="s">
        <v>45</v>
      </c>
      <c r="C29" s="80"/>
      <c r="D29" s="80"/>
      <c r="E29" s="80"/>
      <c r="F29" s="80"/>
      <c r="G29" s="80"/>
      <c r="H29" s="80"/>
      <c r="I29" s="80" t="s">
        <v>46</v>
      </c>
      <c r="J29" s="80"/>
      <c r="K29" s="80"/>
      <c r="L29" s="80"/>
      <c r="M29" s="80"/>
      <c r="N29" s="80"/>
    </row>
    <row r="30" spans="1:18" ht="27"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</row>
    <row r="31" spans="1:18" ht="27">
      <c r="B31" s="80" t="s">
        <v>47</v>
      </c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</row>
    <row r="36" spans="1:18" ht="27">
      <c r="A36" s="610" t="str">
        <f>В!A1</f>
        <v>ФЕДЕРАЦИЯ СПОРТИВНОЙ БОРЬБЫ РОССИИ</v>
      </c>
      <c r="B36" s="610"/>
      <c r="C36" s="610"/>
      <c r="D36" s="610"/>
      <c r="E36" s="610"/>
      <c r="F36" s="610"/>
      <c r="G36" s="610"/>
      <c r="H36" s="610"/>
      <c r="I36" s="610"/>
      <c r="J36" s="610"/>
      <c r="K36" s="610"/>
      <c r="L36" s="610"/>
      <c r="M36" s="610"/>
      <c r="N36" s="610"/>
      <c r="O36" s="610"/>
      <c r="P36" s="610"/>
      <c r="Q36" s="610"/>
      <c r="R36" s="610"/>
    </row>
    <row r="37" spans="1:18" ht="27">
      <c r="A37" s="610" t="str">
        <f>В!A2</f>
        <v>ФЕДЕРАЦИЯ СПОРТИВНОЙ БОРЬБЫ КЕМЕРОВСКОЙ ОБЛАСТИ</v>
      </c>
      <c r="B37" s="610"/>
      <c r="C37" s="610"/>
      <c r="D37" s="610"/>
      <c r="E37" s="610"/>
      <c r="F37" s="610"/>
      <c r="G37" s="610"/>
      <c r="H37" s="610"/>
      <c r="I37" s="610"/>
      <c r="J37" s="610"/>
      <c r="K37" s="610"/>
      <c r="L37" s="610"/>
      <c r="M37" s="610"/>
      <c r="N37" s="610"/>
      <c r="O37" s="610"/>
      <c r="P37" s="610"/>
      <c r="Q37" s="610"/>
      <c r="R37" s="610"/>
    </row>
    <row r="39" spans="1:18" ht="81.75" customHeight="1">
      <c r="A39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39" s="785"/>
      <c r="C39" s="785"/>
      <c r="D39" s="785"/>
      <c r="E39" s="785"/>
      <c r="F39" s="785"/>
      <c r="G39" s="785"/>
      <c r="H39" s="785"/>
      <c r="I39" s="785"/>
      <c r="J39" s="785"/>
      <c r="K39" s="785"/>
      <c r="L39" s="785"/>
      <c r="M39" s="785"/>
      <c r="N39" s="785"/>
      <c r="O39" s="785"/>
      <c r="P39" s="785"/>
      <c r="Q39" s="785"/>
      <c r="R39" s="785"/>
    </row>
    <row r="40" spans="1:18" ht="18.7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</row>
    <row r="41" spans="1:18" ht="36" customHeight="1">
      <c r="A41" s="612" t="s">
        <v>48</v>
      </c>
      <c r="B41" s="612"/>
      <c r="C41" s="612"/>
      <c r="D41" s="612"/>
      <c r="E41" s="612"/>
      <c r="F41" s="612"/>
      <c r="G41" s="612"/>
      <c r="H41" s="612"/>
      <c r="I41" s="612"/>
      <c r="J41" s="612"/>
      <c r="K41" s="612"/>
      <c r="L41" s="612"/>
      <c r="M41" s="612"/>
      <c r="N41" s="612"/>
      <c r="O41" s="612"/>
      <c r="P41" s="612"/>
      <c r="Q41" s="612"/>
      <c r="R41" s="612"/>
    </row>
    <row r="42" spans="1:18">
      <c r="C42" s="608">
        <f>В!B8</f>
        <v>50</v>
      </c>
    </row>
    <row r="43" spans="1:18" ht="50.25" customHeight="1">
      <c r="A43" s="2"/>
      <c r="B43" s="158" t="s">
        <v>35</v>
      </c>
      <c r="C43" s="609"/>
      <c r="D43" s="19"/>
      <c r="E43" s="159" t="s">
        <v>3</v>
      </c>
      <c r="F43" s="2"/>
      <c r="G43" s="623" t="s">
        <v>4</v>
      </c>
      <c r="H43" s="623"/>
      <c r="I43" s="606" t="str">
        <f>В!F8</f>
        <v>А</v>
      </c>
      <c r="J43" s="606"/>
      <c r="K43" s="2"/>
      <c r="L43" s="2"/>
      <c r="M43" s="140" t="str">
        <f>В!H8</f>
        <v>01-02 мая 2022г</v>
      </c>
      <c r="N43" s="1"/>
      <c r="O43" s="4"/>
      <c r="P43" s="4"/>
      <c r="Q43" s="4"/>
      <c r="R43" s="4"/>
    </row>
    <row r="44" spans="1:18" ht="26.25" customHeight="1">
      <c r="A44" s="2"/>
      <c r="B44" s="2"/>
      <c r="C44" s="2"/>
      <c r="D44" s="2"/>
      <c r="E44" s="2"/>
      <c r="F44" s="2"/>
      <c r="G44" s="623"/>
      <c r="H44" s="623"/>
      <c r="I44" s="607"/>
      <c r="J44" s="607"/>
      <c r="K44" s="2"/>
      <c r="L44" s="2"/>
      <c r="M44" s="80" t="str">
        <f>В!H9</f>
        <v>п.Трудармейский (Кемеровская область - Кузбасс)</v>
      </c>
      <c r="O44" s="2"/>
      <c r="P44" s="2"/>
      <c r="Q44" s="2"/>
      <c r="R44" s="2"/>
    </row>
    <row r="45" spans="1:18" ht="15.75" thickBot="1"/>
    <row r="46" spans="1:18" ht="24" customHeight="1" thickBot="1">
      <c r="A46" s="597" t="s">
        <v>24</v>
      </c>
      <c r="B46" s="613" t="s">
        <v>25</v>
      </c>
      <c r="C46" s="613" t="s">
        <v>36</v>
      </c>
      <c r="D46" s="17"/>
      <c r="E46" s="599" t="s">
        <v>12</v>
      </c>
      <c r="F46" s="599" t="s">
        <v>32</v>
      </c>
      <c r="G46" s="599" t="s">
        <v>26</v>
      </c>
      <c r="H46" s="615" t="s">
        <v>37</v>
      </c>
      <c r="I46" s="615"/>
      <c r="J46" s="615"/>
      <c r="K46" s="616"/>
      <c r="L46" s="615"/>
      <c r="M46" s="615"/>
      <c r="N46" s="615"/>
      <c r="O46" s="616"/>
      <c r="P46" s="617" t="s">
        <v>38</v>
      </c>
      <c r="Q46" s="619" t="s">
        <v>39</v>
      </c>
      <c r="R46" s="621" t="s">
        <v>40</v>
      </c>
    </row>
    <row r="47" spans="1:18" ht="40.5" customHeight="1" thickBot="1">
      <c r="A47" s="598"/>
      <c r="B47" s="614"/>
      <c r="C47" s="614"/>
      <c r="D47" s="18"/>
      <c r="E47" s="600"/>
      <c r="F47" s="600"/>
      <c r="G47" s="600"/>
      <c r="H47" s="153">
        <v>1</v>
      </c>
      <c r="I47" s="153">
        <v>2</v>
      </c>
      <c r="J47" s="154">
        <v>3</v>
      </c>
      <c r="K47" s="16" t="s">
        <v>42</v>
      </c>
      <c r="L47" s="155">
        <v>4</v>
      </c>
      <c r="M47" s="156">
        <v>5</v>
      </c>
      <c r="N47" s="157">
        <v>6</v>
      </c>
      <c r="O47" s="16" t="s">
        <v>43</v>
      </c>
      <c r="P47" s="618"/>
      <c r="Q47" s="620"/>
      <c r="R47" s="622"/>
    </row>
    <row r="48" spans="1:18" ht="24.95" customHeight="1">
      <c r="A48" s="799">
        <v>5</v>
      </c>
      <c r="B48" s="654" t="str">
        <f>В!D19</f>
        <v>ТЮМЕРЕКОВА Мария</v>
      </c>
      <c r="C48" s="591" t="str">
        <f>В!E19</f>
        <v>Брайко Григорий Петрович,
Брайко Наталья Михайловна</v>
      </c>
      <c r="D48" s="160"/>
      <c r="E48" s="591" t="str">
        <f>В!G19</f>
        <v>МСМК</v>
      </c>
      <c r="F48" s="661" t="str">
        <f>В!H19</f>
        <v>12.08.2000</v>
      </c>
      <c r="G48" s="591" t="str">
        <f>В!I19</f>
        <v>Кемеровская область - Свердловская область</v>
      </c>
      <c r="H48" s="632"/>
      <c r="I48" s="632"/>
      <c r="J48" s="632"/>
      <c r="K48" s="624"/>
      <c r="L48" s="636"/>
      <c r="M48" s="632"/>
      <c r="N48" s="632"/>
      <c r="O48" s="624"/>
      <c r="P48" s="636"/>
      <c r="Q48" s="630"/>
      <c r="R48" s="624"/>
    </row>
    <row r="49" spans="1:18" ht="24.95" customHeight="1">
      <c r="A49" s="800"/>
      <c r="B49" s="655"/>
      <c r="C49" s="579"/>
      <c r="D49" s="123"/>
      <c r="E49" s="579"/>
      <c r="F49" s="579"/>
      <c r="G49" s="579"/>
      <c r="H49" s="630"/>
      <c r="I49" s="630"/>
      <c r="J49" s="630"/>
      <c r="K49" s="625"/>
      <c r="L49" s="637"/>
      <c r="M49" s="630"/>
      <c r="N49" s="630"/>
      <c r="O49" s="625"/>
      <c r="P49" s="637"/>
      <c r="Q49" s="631"/>
      <c r="R49" s="625"/>
    </row>
    <row r="50" spans="1:18" ht="24.95" customHeight="1">
      <c r="A50" s="801">
        <v>1</v>
      </c>
      <c r="B50" s="628" t="str">
        <f>В!D11</f>
        <v>ЦЫБЕНОВА Ханда</v>
      </c>
      <c r="C50" s="578" t="str">
        <f>В!E11</f>
        <v>Дашинимаев Б.Б. Цыденжапов Ц.А. Джиганчин К. К.</v>
      </c>
      <c r="D50" s="161"/>
      <c r="E50" s="578" t="str">
        <f>В!G11</f>
        <v>МС</v>
      </c>
      <c r="F50" s="660" t="str">
        <f>В!H11</f>
        <v>26.07.2000</v>
      </c>
      <c r="G50" s="578" t="str">
        <f>В!I11</f>
        <v>Иркутская область - Республика Бурятия</v>
      </c>
      <c r="H50" s="634"/>
      <c r="I50" s="634"/>
      <c r="J50" s="634"/>
      <c r="K50" s="650"/>
      <c r="L50" s="652"/>
      <c r="M50" s="634"/>
      <c r="N50" s="634"/>
      <c r="O50" s="650"/>
      <c r="P50" s="648"/>
      <c r="Q50" s="634"/>
      <c r="R50" s="650"/>
    </row>
    <row r="51" spans="1:18" ht="24.95" customHeight="1" thickBot="1">
      <c r="A51" s="802"/>
      <c r="B51" s="629"/>
      <c r="C51" s="633"/>
      <c r="D51" s="162"/>
      <c r="E51" s="633"/>
      <c r="F51" s="633"/>
      <c r="G51" s="633"/>
      <c r="H51" s="635"/>
      <c r="I51" s="635"/>
      <c r="J51" s="635"/>
      <c r="K51" s="651"/>
      <c r="L51" s="653"/>
      <c r="M51" s="635"/>
      <c r="N51" s="635"/>
      <c r="O51" s="651"/>
      <c r="P51" s="649"/>
      <c r="Q51" s="635"/>
      <c r="R51" s="651"/>
    </row>
    <row r="52" spans="1:18" ht="24.95" customHeight="1" thickTop="1">
      <c r="A52" s="804">
        <v>3</v>
      </c>
      <c r="B52" s="658" t="str">
        <f>В!D15</f>
        <v>ФЕДОРОВА Анжелика</v>
      </c>
      <c r="C52" s="640" t="str">
        <f>В!E15</f>
        <v>Казимирская Ирина Антоновна
Казимирский Виталий Викторович</v>
      </c>
      <c r="D52" s="640" t="str">
        <f>В!F15</f>
        <v>СШОР</v>
      </c>
      <c r="E52" s="640" t="str">
        <f>В!G15</f>
        <v>МС</v>
      </c>
      <c r="F52" s="640" t="str">
        <f>В!H15</f>
        <v>05.11.1997</v>
      </c>
      <c r="G52" s="640" t="str">
        <f>В!I15</f>
        <v>Кемеровская область</v>
      </c>
      <c r="H52" s="642" t="s">
        <v>44</v>
      </c>
      <c r="I52" s="643"/>
      <c r="J52" s="643"/>
      <c r="K52" s="643"/>
      <c r="L52" s="643"/>
      <c r="M52" s="643"/>
      <c r="N52" s="643"/>
      <c r="O52" s="643"/>
      <c r="P52" s="643"/>
      <c r="Q52" s="643"/>
      <c r="R52" s="644"/>
    </row>
    <row r="53" spans="1:18" ht="24.95" customHeight="1">
      <c r="A53" s="805"/>
      <c r="B53" s="659"/>
      <c r="C53" s="641"/>
      <c r="D53" s="641"/>
      <c r="E53" s="641"/>
      <c r="F53" s="641"/>
      <c r="G53" s="641"/>
      <c r="H53" s="645"/>
      <c r="I53" s="646"/>
      <c r="J53" s="646"/>
      <c r="K53" s="646"/>
      <c r="L53" s="646"/>
      <c r="M53" s="646"/>
      <c r="N53" s="646"/>
      <c r="O53" s="646"/>
      <c r="P53" s="646"/>
      <c r="Q53" s="646"/>
      <c r="R53" s="647"/>
    </row>
    <row r="54" spans="1:18" ht="30.75" customHeight="1" thickBot="1">
      <c r="B54" s="130"/>
      <c r="C54" s="130"/>
      <c r="D54" s="130"/>
      <c r="E54" s="130"/>
      <c r="F54" s="130"/>
      <c r="G54" s="130"/>
    </row>
    <row r="55" spans="1:18" ht="24" customHeight="1" thickBot="1">
      <c r="A55" s="597" t="s">
        <v>24</v>
      </c>
      <c r="B55" s="613" t="s">
        <v>25</v>
      </c>
      <c r="C55" s="613" t="s">
        <v>36</v>
      </c>
      <c r="D55" s="17"/>
      <c r="E55" s="599" t="s">
        <v>12</v>
      </c>
      <c r="F55" s="599" t="s">
        <v>32</v>
      </c>
      <c r="G55" s="599" t="s">
        <v>26</v>
      </c>
      <c r="H55" s="615" t="s">
        <v>37</v>
      </c>
      <c r="I55" s="615"/>
      <c r="J55" s="615"/>
      <c r="K55" s="616"/>
      <c r="L55" s="615"/>
      <c r="M55" s="615"/>
      <c r="N55" s="615"/>
      <c r="O55" s="616"/>
      <c r="P55" s="617" t="s">
        <v>38</v>
      </c>
      <c r="Q55" s="619" t="s">
        <v>39</v>
      </c>
      <c r="R55" s="621" t="s">
        <v>40</v>
      </c>
    </row>
    <row r="56" spans="1:18" ht="40.5" customHeight="1" thickBot="1">
      <c r="A56" s="598"/>
      <c r="B56" s="614"/>
      <c r="C56" s="614"/>
      <c r="D56" s="18"/>
      <c r="E56" s="600"/>
      <c r="F56" s="600"/>
      <c r="G56" s="600"/>
      <c r="H56" s="153">
        <v>1</v>
      </c>
      <c r="I56" s="153">
        <v>2</v>
      </c>
      <c r="J56" s="154">
        <v>3</v>
      </c>
      <c r="K56" s="16" t="s">
        <v>42</v>
      </c>
      <c r="L56" s="155">
        <v>4</v>
      </c>
      <c r="M56" s="156">
        <v>5</v>
      </c>
      <c r="N56" s="157">
        <v>6</v>
      </c>
      <c r="O56" s="16" t="s">
        <v>43</v>
      </c>
      <c r="P56" s="618"/>
      <c r="Q56" s="620"/>
      <c r="R56" s="622"/>
    </row>
    <row r="57" spans="1:18" ht="24.95" customHeight="1">
      <c r="A57" s="799">
        <v>6</v>
      </c>
      <c r="B57" s="654" t="str">
        <f>В!D21</f>
        <v>БОЙДОЕВА Даяна</v>
      </c>
      <c r="C57" s="591" t="str">
        <f>В!E21</f>
        <v>Гончаров Дмитрий Иванович,
Недзельская Оксана Александровна</v>
      </c>
      <c r="D57" s="160"/>
      <c r="E57" s="591" t="str">
        <f>В!G21</f>
        <v>КМС</v>
      </c>
      <c r="F57" s="661" t="str">
        <f>В!H21</f>
        <v>09.10.2002</v>
      </c>
      <c r="G57" s="591" t="str">
        <f>В!I21</f>
        <v>Кемеровская область</v>
      </c>
      <c r="H57" s="632"/>
      <c r="I57" s="632"/>
      <c r="J57" s="632"/>
      <c r="K57" s="624"/>
      <c r="L57" s="636"/>
      <c r="M57" s="632"/>
      <c r="N57" s="632"/>
      <c r="O57" s="624"/>
      <c r="P57" s="636"/>
      <c r="Q57" s="630"/>
      <c r="R57" s="624"/>
    </row>
    <row r="58" spans="1:18" ht="24.95" customHeight="1">
      <c r="A58" s="800"/>
      <c r="B58" s="655"/>
      <c r="C58" s="579"/>
      <c r="D58" s="123"/>
      <c r="E58" s="579"/>
      <c r="F58" s="579"/>
      <c r="G58" s="579"/>
      <c r="H58" s="630"/>
      <c r="I58" s="630"/>
      <c r="J58" s="630"/>
      <c r="K58" s="625"/>
      <c r="L58" s="637"/>
      <c r="M58" s="630"/>
      <c r="N58" s="630"/>
      <c r="O58" s="625"/>
      <c r="P58" s="637"/>
      <c r="Q58" s="631"/>
      <c r="R58" s="625"/>
    </row>
    <row r="59" spans="1:18" ht="24.95" customHeight="1">
      <c r="A59" s="801">
        <v>2</v>
      </c>
      <c r="B59" s="628" t="str">
        <f>В!D13</f>
        <v>БЕКТИНА Галина</v>
      </c>
      <c r="C59" s="578" t="str">
        <f>В!E13</f>
        <v>Джиганчин К.К.
Куликов К.А.</v>
      </c>
      <c r="D59" s="161"/>
      <c r="E59" s="578" t="str">
        <f>В!G13</f>
        <v>КМС</v>
      </c>
      <c r="F59" s="660" t="str">
        <f>В!H13</f>
        <v>07.12.1998</v>
      </c>
      <c r="G59" s="660" t="str">
        <f>В!I13</f>
        <v>Иркутская область</v>
      </c>
      <c r="H59" s="634"/>
      <c r="I59" s="634"/>
      <c r="J59" s="634"/>
      <c r="K59" s="650"/>
      <c r="L59" s="652"/>
      <c r="M59" s="634"/>
      <c r="N59" s="634"/>
      <c r="O59" s="650"/>
      <c r="P59" s="648"/>
      <c r="Q59" s="634"/>
      <c r="R59" s="650"/>
    </row>
    <row r="60" spans="1:18" ht="24.95" customHeight="1" thickBot="1">
      <c r="A60" s="802"/>
      <c r="B60" s="629"/>
      <c r="C60" s="633"/>
      <c r="D60" s="162"/>
      <c r="E60" s="633"/>
      <c r="F60" s="633"/>
      <c r="G60" s="633"/>
      <c r="H60" s="635"/>
      <c r="I60" s="635"/>
      <c r="J60" s="635"/>
      <c r="K60" s="651"/>
      <c r="L60" s="653"/>
      <c r="M60" s="635"/>
      <c r="N60" s="635"/>
      <c r="O60" s="651"/>
      <c r="P60" s="649"/>
      <c r="Q60" s="635"/>
      <c r="R60" s="651"/>
    </row>
    <row r="61" spans="1:18" ht="24.95" customHeight="1" thickTop="1">
      <c r="A61" s="804">
        <v>4</v>
      </c>
      <c r="B61" s="658" t="str">
        <f>В!D17</f>
        <v>БЕКБАУЛОВА Лучана</v>
      </c>
      <c r="C61" s="640" t="str">
        <f>В!E17</f>
        <v>Пустотин Алексей Алексеевич</v>
      </c>
      <c r="D61" s="662"/>
      <c r="E61" s="640" t="str">
        <f>В!G17</f>
        <v>МС</v>
      </c>
      <c r="F61" s="663" t="str">
        <f>В!H17</f>
        <v>10.07.2002</v>
      </c>
      <c r="G61" s="640" t="str">
        <f>В!I17</f>
        <v>Кемеровская область</v>
      </c>
      <c r="H61" s="642" t="s">
        <v>44</v>
      </c>
      <c r="I61" s="643"/>
      <c r="J61" s="643"/>
      <c r="K61" s="643"/>
      <c r="L61" s="643"/>
      <c r="M61" s="643"/>
      <c r="N61" s="643"/>
      <c r="O61" s="643"/>
      <c r="P61" s="643"/>
      <c r="Q61" s="643"/>
      <c r="R61" s="644"/>
    </row>
    <row r="62" spans="1:18" ht="24.95" customHeight="1">
      <c r="A62" s="805"/>
      <c r="B62" s="659"/>
      <c r="C62" s="641"/>
      <c r="D62" s="640"/>
      <c r="E62" s="641"/>
      <c r="F62" s="641"/>
      <c r="G62" s="641"/>
      <c r="H62" s="645"/>
      <c r="I62" s="646"/>
      <c r="J62" s="646"/>
      <c r="K62" s="646"/>
      <c r="L62" s="646"/>
      <c r="M62" s="646"/>
      <c r="N62" s="646"/>
      <c r="O62" s="646"/>
      <c r="P62" s="646"/>
      <c r="Q62" s="646"/>
      <c r="R62" s="647"/>
    </row>
    <row r="63" spans="1:18" ht="24.75" customHeight="1"/>
    <row r="64" spans="1:18" ht="27">
      <c r="B64" s="80" t="s">
        <v>45</v>
      </c>
      <c r="C64" s="80"/>
      <c r="D64" s="80"/>
      <c r="E64" s="80"/>
      <c r="F64" s="80"/>
      <c r="G64" s="80"/>
      <c r="H64" s="80"/>
      <c r="I64" s="80" t="s">
        <v>46</v>
      </c>
      <c r="J64" s="80"/>
      <c r="K64" s="80"/>
      <c r="L64" s="80"/>
      <c r="M64" s="80"/>
      <c r="N64" s="80"/>
      <c r="O64" s="80"/>
      <c r="P64" s="80"/>
    </row>
    <row r="65" spans="1:18" ht="27"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</row>
    <row r="66" spans="1:18" ht="27">
      <c r="B66" s="80" t="s">
        <v>47</v>
      </c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</row>
    <row r="67" spans="1:18" ht="27"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</row>
    <row r="70" spans="1:18" ht="27">
      <c r="A70" s="610" t="str">
        <f>В!A1</f>
        <v>ФЕДЕРАЦИЯ СПОРТИВНОЙ БОРЬБЫ РОССИИ</v>
      </c>
      <c r="B70" s="610"/>
      <c r="C70" s="610"/>
      <c r="D70" s="610"/>
      <c r="E70" s="610"/>
      <c r="F70" s="610"/>
      <c r="G70" s="610"/>
      <c r="H70" s="610"/>
      <c r="I70" s="610"/>
      <c r="J70" s="610"/>
      <c r="K70" s="610"/>
      <c r="L70" s="610"/>
      <c r="M70" s="610"/>
      <c r="N70" s="610"/>
      <c r="O70" s="610"/>
      <c r="P70" s="610"/>
      <c r="Q70" s="610"/>
      <c r="R70" s="610"/>
    </row>
    <row r="71" spans="1:18" ht="27">
      <c r="A71" s="610" t="str">
        <f>В!A2</f>
        <v>ФЕДЕРАЦИЯ СПОРТИВНОЙ БОРЬБЫ КЕМЕРОВСКОЙ ОБЛАСТИ</v>
      </c>
      <c r="B71" s="610"/>
      <c r="C71" s="610"/>
      <c r="D71" s="610"/>
      <c r="E71" s="610"/>
      <c r="F71" s="610"/>
      <c r="G71" s="610"/>
      <c r="H71" s="610"/>
      <c r="I71" s="610"/>
      <c r="J71" s="610"/>
      <c r="K71" s="610"/>
      <c r="L71" s="610"/>
      <c r="M71" s="610"/>
      <c r="N71" s="610"/>
      <c r="O71" s="610"/>
      <c r="P71" s="610"/>
      <c r="Q71" s="610"/>
      <c r="R71" s="610"/>
    </row>
    <row r="73" spans="1:18" ht="90.75" customHeight="1">
      <c r="A73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73" s="785"/>
      <c r="C73" s="785"/>
      <c r="D73" s="785"/>
      <c r="E73" s="785"/>
      <c r="F73" s="785"/>
      <c r="G73" s="785"/>
      <c r="H73" s="785"/>
      <c r="I73" s="785"/>
      <c r="J73" s="785"/>
      <c r="K73" s="785"/>
      <c r="L73" s="785"/>
      <c r="M73" s="785"/>
      <c r="N73" s="785"/>
      <c r="O73" s="785"/>
      <c r="P73" s="785"/>
      <c r="Q73" s="785"/>
      <c r="R73" s="785"/>
    </row>
    <row r="74" spans="1:18" ht="18.7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</row>
    <row r="75" spans="1:18" ht="46.5">
      <c r="A75" s="612" t="s">
        <v>209</v>
      </c>
      <c r="B75" s="612"/>
      <c r="C75" s="612"/>
      <c r="D75" s="612"/>
      <c r="E75" s="612"/>
      <c r="F75" s="612"/>
      <c r="G75" s="612"/>
      <c r="H75" s="612"/>
      <c r="I75" s="612"/>
      <c r="J75" s="612"/>
      <c r="K75" s="612"/>
      <c r="L75" s="612"/>
      <c r="M75" s="612"/>
      <c r="N75" s="612"/>
      <c r="O75" s="612"/>
      <c r="P75" s="612"/>
      <c r="Q75" s="612"/>
      <c r="R75" s="612"/>
    </row>
    <row r="76" spans="1:18">
      <c r="C76" s="608">
        <f>В!B8</f>
        <v>50</v>
      </c>
    </row>
    <row r="77" spans="1:18" ht="49.5" customHeight="1">
      <c r="A77" s="2"/>
      <c r="B77" s="158" t="s">
        <v>35</v>
      </c>
      <c r="C77" s="609"/>
      <c r="D77" s="19"/>
      <c r="E77" s="159" t="s">
        <v>3</v>
      </c>
      <c r="F77" s="2"/>
      <c r="G77" s="623" t="s">
        <v>4</v>
      </c>
      <c r="H77" s="623"/>
      <c r="I77" s="606" t="str">
        <f>В!F8</f>
        <v>А</v>
      </c>
      <c r="J77" s="606"/>
      <c r="K77" s="2"/>
      <c r="L77" s="2"/>
      <c r="M77" s="140" t="str">
        <f>В!H8</f>
        <v>01-02 мая 2022г</v>
      </c>
      <c r="N77" s="1"/>
      <c r="O77" s="4"/>
      <c r="P77" s="4"/>
      <c r="Q77" s="4"/>
      <c r="R77" s="4"/>
    </row>
    <row r="78" spans="1:18" ht="24" customHeight="1">
      <c r="A78" s="2"/>
      <c r="B78" s="2"/>
      <c r="C78" s="2"/>
      <c r="D78" s="2"/>
      <c r="E78" s="2"/>
      <c r="F78" s="2"/>
      <c r="G78" s="623"/>
      <c r="H78" s="623"/>
      <c r="I78" s="607"/>
      <c r="J78" s="607"/>
      <c r="K78" s="2"/>
      <c r="L78" s="2"/>
      <c r="M78" s="80" t="str">
        <f>В!H9</f>
        <v>п.Трудармейский (Кемеровская область - Кузбасс)</v>
      </c>
      <c r="O78" s="2"/>
      <c r="P78" s="2"/>
      <c r="Q78" s="2"/>
      <c r="R78" s="2"/>
    </row>
    <row r="79" spans="1:18" ht="15.75" thickBot="1"/>
    <row r="80" spans="1:18" ht="24" customHeight="1" thickBot="1">
      <c r="A80" s="597" t="s">
        <v>24</v>
      </c>
      <c r="B80" s="613" t="s">
        <v>25</v>
      </c>
      <c r="C80" s="613" t="s">
        <v>36</v>
      </c>
      <c r="D80" s="17"/>
      <c r="E80" s="599" t="s">
        <v>12</v>
      </c>
      <c r="F80" s="599" t="s">
        <v>32</v>
      </c>
      <c r="G80" s="599" t="s">
        <v>26</v>
      </c>
      <c r="H80" s="615" t="s">
        <v>37</v>
      </c>
      <c r="I80" s="615"/>
      <c r="J80" s="615"/>
      <c r="K80" s="616"/>
      <c r="L80" s="615"/>
      <c r="M80" s="615"/>
      <c r="N80" s="615"/>
      <c r="O80" s="616"/>
      <c r="P80" s="617" t="s">
        <v>38</v>
      </c>
      <c r="Q80" s="619" t="s">
        <v>39</v>
      </c>
      <c r="R80" s="621" t="s">
        <v>40</v>
      </c>
    </row>
    <row r="81" spans="1:18" ht="40.5" customHeight="1" thickBot="1">
      <c r="A81" s="598"/>
      <c r="B81" s="614"/>
      <c r="C81" s="614"/>
      <c r="D81" s="18"/>
      <c r="E81" s="600"/>
      <c r="F81" s="600"/>
      <c r="G81" s="600"/>
      <c r="H81" s="153">
        <v>1</v>
      </c>
      <c r="I81" s="153">
        <v>2</v>
      </c>
      <c r="J81" s="154">
        <v>3</v>
      </c>
      <c r="K81" s="16" t="s">
        <v>42</v>
      </c>
      <c r="L81" s="155">
        <v>4</v>
      </c>
      <c r="M81" s="156">
        <v>5</v>
      </c>
      <c r="N81" s="157">
        <v>6</v>
      </c>
      <c r="O81" s="16" t="s">
        <v>43</v>
      </c>
      <c r="P81" s="618"/>
      <c r="Q81" s="620"/>
      <c r="R81" s="622"/>
    </row>
    <row r="82" spans="1:18" ht="24.95" customHeight="1">
      <c r="A82" s="866">
        <v>3</v>
      </c>
      <c r="B82" s="654" t="str">
        <f>В!D15</f>
        <v>ФЕДОРОВА Анжелика</v>
      </c>
      <c r="C82" s="591" t="str">
        <f>В!E15</f>
        <v>Казимирская Ирина Антоновна
Казимирский Виталий Викторович</v>
      </c>
      <c r="D82" s="591" t="str">
        <f>В!F15</f>
        <v>СШОР</v>
      </c>
      <c r="E82" s="591" t="str">
        <f>В!G15</f>
        <v>МС</v>
      </c>
      <c r="F82" s="591" t="str">
        <f>В!H15</f>
        <v>05.11.1997</v>
      </c>
      <c r="G82" s="591" t="str">
        <f>В!I15</f>
        <v>Кемеровская область</v>
      </c>
      <c r="H82" s="632"/>
      <c r="I82" s="632"/>
      <c r="J82" s="632"/>
      <c r="K82" s="624"/>
      <c r="L82" s="636"/>
      <c r="M82" s="632"/>
      <c r="N82" s="632"/>
      <c r="O82" s="624"/>
      <c r="P82" s="636"/>
      <c r="Q82" s="630"/>
      <c r="R82" s="624"/>
    </row>
    <row r="83" spans="1:18" ht="24.95" customHeight="1">
      <c r="A83" s="583"/>
      <c r="B83" s="655"/>
      <c r="C83" s="579"/>
      <c r="D83" s="579"/>
      <c r="E83" s="579"/>
      <c r="F83" s="579"/>
      <c r="G83" s="579"/>
      <c r="H83" s="630"/>
      <c r="I83" s="630"/>
      <c r="J83" s="630"/>
      <c r="K83" s="625"/>
      <c r="L83" s="637"/>
      <c r="M83" s="630"/>
      <c r="N83" s="630"/>
      <c r="O83" s="625"/>
      <c r="P83" s="637"/>
      <c r="Q83" s="631"/>
      <c r="R83" s="625"/>
    </row>
    <row r="84" spans="1:18" ht="24.95" customHeight="1">
      <c r="A84" s="582">
        <v>5</v>
      </c>
      <c r="B84" s="628" t="str">
        <f>В!D19</f>
        <v>ТЮМЕРЕКОВА Мария</v>
      </c>
      <c r="C84" s="578" t="str">
        <f>В!E19</f>
        <v>Брайко Григорий Петрович,
Брайко Наталья Михайловна</v>
      </c>
      <c r="D84" s="578" t="str">
        <f>В!F19</f>
        <v>СШОР</v>
      </c>
      <c r="E84" s="578" t="str">
        <f>В!G19</f>
        <v>МСМК</v>
      </c>
      <c r="F84" s="578" t="str">
        <f>В!H19</f>
        <v>12.08.2000</v>
      </c>
      <c r="G84" s="578" t="str">
        <f>В!I19</f>
        <v>Кемеровская область - Свердловская область</v>
      </c>
      <c r="H84" s="634"/>
      <c r="I84" s="634"/>
      <c r="J84" s="634"/>
      <c r="K84" s="650"/>
      <c r="L84" s="652"/>
      <c r="M84" s="634"/>
      <c r="N84" s="634"/>
      <c r="O84" s="650"/>
      <c r="P84" s="648"/>
      <c r="Q84" s="634"/>
      <c r="R84" s="650"/>
    </row>
    <row r="85" spans="1:18" ht="24.95" customHeight="1" thickBot="1">
      <c r="A85" s="791"/>
      <c r="B85" s="629"/>
      <c r="C85" s="633"/>
      <c r="D85" s="633"/>
      <c r="E85" s="633"/>
      <c r="F85" s="633"/>
      <c r="G85" s="633"/>
      <c r="H85" s="635"/>
      <c r="I85" s="635"/>
      <c r="J85" s="635"/>
      <c r="K85" s="651"/>
      <c r="L85" s="653"/>
      <c r="M85" s="635"/>
      <c r="N85" s="635"/>
      <c r="O85" s="651"/>
      <c r="P85" s="649"/>
      <c r="Q85" s="635"/>
      <c r="R85" s="651"/>
    </row>
    <row r="86" spans="1:18" ht="24.95" customHeight="1" thickTop="1">
      <c r="A86" s="797">
        <v>1</v>
      </c>
      <c r="B86" s="658" t="str">
        <f>В!D11</f>
        <v>ЦЫБЕНОВА Ханда</v>
      </c>
      <c r="C86" s="640" t="str">
        <f>В!E11</f>
        <v>Дашинимаев Б.Б. Цыденжапов Ц.А. Джиганчин К. К.</v>
      </c>
      <c r="D86" s="640" t="str">
        <f>В!F11</f>
        <v>СШОР</v>
      </c>
      <c r="E86" s="640" t="str">
        <f>В!G11</f>
        <v>МС</v>
      </c>
      <c r="F86" s="640" t="str">
        <f>В!H11</f>
        <v>26.07.2000</v>
      </c>
      <c r="G86" s="640" t="str">
        <f>В!I11</f>
        <v>Иркутская область - Республика Бурятия</v>
      </c>
      <c r="H86" s="642" t="s">
        <v>44</v>
      </c>
      <c r="I86" s="643"/>
      <c r="J86" s="643"/>
      <c r="K86" s="643"/>
      <c r="L86" s="643"/>
      <c r="M86" s="643"/>
      <c r="N86" s="643"/>
      <c r="O86" s="643"/>
      <c r="P86" s="643"/>
      <c r="Q86" s="643"/>
      <c r="R86" s="644"/>
    </row>
    <row r="87" spans="1:18" ht="24.95" customHeight="1">
      <c r="A87" s="798"/>
      <c r="B87" s="659"/>
      <c r="C87" s="641"/>
      <c r="D87" s="641"/>
      <c r="E87" s="641"/>
      <c r="F87" s="641"/>
      <c r="G87" s="641"/>
      <c r="H87" s="645"/>
      <c r="I87" s="646"/>
      <c r="J87" s="646"/>
      <c r="K87" s="646"/>
      <c r="L87" s="646"/>
      <c r="M87" s="646"/>
      <c r="N87" s="646"/>
      <c r="O87" s="646"/>
      <c r="P87" s="646"/>
      <c r="Q87" s="646"/>
      <c r="R87" s="647"/>
    </row>
    <row r="88" spans="1:18" ht="35.25" customHeight="1" thickBot="1">
      <c r="B88" s="130"/>
      <c r="C88" s="130"/>
      <c r="D88" s="130"/>
      <c r="E88" s="130"/>
      <c r="F88" s="130"/>
      <c r="G88" s="130"/>
    </row>
    <row r="89" spans="1:18" ht="24" customHeight="1" thickBot="1">
      <c r="A89" s="597" t="s">
        <v>24</v>
      </c>
      <c r="B89" s="613" t="s">
        <v>25</v>
      </c>
      <c r="C89" s="613" t="s">
        <v>36</v>
      </c>
      <c r="D89" s="17"/>
      <c r="E89" s="599" t="s">
        <v>12</v>
      </c>
      <c r="F89" s="599" t="s">
        <v>32</v>
      </c>
      <c r="G89" s="599" t="s">
        <v>26</v>
      </c>
      <c r="H89" s="615" t="s">
        <v>37</v>
      </c>
      <c r="I89" s="615"/>
      <c r="J89" s="615"/>
      <c r="K89" s="616"/>
      <c r="L89" s="615"/>
      <c r="M89" s="615"/>
      <c r="N89" s="615"/>
      <c r="O89" s="616"/>
      <c r="P89" s="617" t="s">
        <v>38</v>
      </c>
      <c r="Q89" s="619" t="s">
        <v>39</v>
      </c>
      <c r="R89" s="621" t="s">
        <v>40</v>
      </c>
    </row>
    <row r="90" spans="1:18" ht="40.5" customHeight="1" thickBot="1">
      <c r="A90" s="598"/>
      <c r="B90" s="614"/>
      <c r="C90" s="614"/>
      <c r="D90" s="18"/>
      <c r="E90" s="600"/>
      <c r="F90" s="600"/>
      <c r="G90" s="600"/>
      <c r="H90" s="153">
        <v>1</v>
      </c>
      <c r="I90" s="153">
        <v>2</v>
      </c>
      <c r="J90" s="154">
        <v>3</v>
      </c>
      <c r="K90" s="16" t="s">
        <v>42</v>
      </c>
      <c r="L90" s="155">
        <v>4</v>
      </c>
      <c r="M90" s="156">
        <v>5</v>
      </c>
      <c r="N90" s="157">
        <v>6</v>
      </c>
      <c r="O90" s="16" t="s">
        <v>43</v>
      </c>
      <c r="P90" s="618"/>
      <c r="Q90" s="620"/>
      <c r="R90" s="622"/>
    </row>
    <row r="91" spans="1:18" ht="24.95" customHeight="1">
      <c r="A91" s="788">
        <v>4</v>
      </c>
      <c r="B91" s="654" t="str">
        <f>В!D17</f>
        <v>БЕКБАУЛОВА Лучана</v>
      </c>
      <c r="C91" s="591" t="str">
        <f>В!E17</f>
        <v>Пустотин Алексей Алексеевич</v>
      </c>
      <c r="D91" s="591" t="str">
        <f>В!F17</f>
        <v>СШОР</v>
      </c>
      <c r="E91" s="591" t="str">
        <f>В!G17</f>
        <v>МС</v>
      </c>
      <c r="F91" s="591" t="str">
        <f>В!H17</f>
        <v>10.07.2002</v>
      </c>
      <c r="G91" s="591" t="str">
        <f>В!I17</f>
        <v>Кемеровская область</v>
      </c>
      <c r="H91" s="632"/>
      <c r="I91" s="632"/>
      <c r="J91" s="632"/>
      <c r="K91" s="624"/>
      <c r="L91" s="636"/>
      <c r="M91" s="632"/>
      <c r="N91" s="632"/>
      <c r="O91" s="624"/>
      <c r="P91" s="636"/>
      <c r="Q91" s="630"/>
      <c r="R91" s="624"/>
    </row>
    <row r="92" spans="1:18" ht="24.95" customHeight="1">
      <c r="A92" s="583"/>
      <c r="B92" s="655"/>
      <c r="C92" s="579"/>
      <c r="D92" s="579"/>
      <c r="E92" s="579"/>
      <c r="F92" s="579"/>
      <c r="G92" s="579"/>
      <c r="H92" s="630"/>
      <c r="I92" s="630"/>
      <c r="J92" s="630"/>
      <c r="K92" s="625"/>
      <c r="L92" s="637"/>
      <c r="M92" s="630"/>
      <c r="N92" s="630"/>
      <c r="O92" s="625"/>
      <c r="P92" s="637"/>
      <c r="Q92" s="631"/>
      <c r="R92" s="625"/>
    </row>
    <row r="93" spans="1:18" ht="24.95" customHeight="1">
      <c r="A93" s="582">
        <v>6</v>
      </c>
      <c r="B93" s="628" t="str">
        <f>В!D21</f>
        <v>БОЙДОЕВА Даяна</v>
      </c>
      <c r="C93" s="578" t="str">
        <f>В!E21</f>
        <v>Гончаров Дмитрий Иванович,
Недзельская Оксана Александровна</v>
      </c>
      <c r="D93" s="578" t="str">
        <f>В!F21</f>
        <v>СШОР</v>
      </c>
      <c r="E93" s="578" t="str">
        <f>В!G21</f>
        <v>КМС</v>
      </c>
      <c r="F93" s="578" t="str">
        <f>В!H21</f>
        <v>09.10.2002</v>
      </c>
      <c r="G93" s="578" t="str">
        <f>В!I21</f>
        <v>Кемеровская область</v>
      </c>
      <c r="H93" s="634"/>
      <c r="I93" s="634"/>
      <c r="J93" s="634"/>
      <c r="K93" s="650"/>
      <c r="L93" s="652"/>
      <c r="M93" s="634"/>
      <c r="N93" s="634"/>
      <c r="O93" s="650"/>
      <c r="P93" s="648"/>
      <c r="Q93" s="634"/>
      <c r="R93" s="650"/>
    </row>
    <row r="94" spans="1:18" ht="24.95" customHeight="1" thickBot="1">
      <c r="A94" s="791"/>
      <c r="B94" s="629"/>
      <c r="C94" s="633"/>
      <c r="D94" s="633"/>
      <c r="E94" s="633"/>
      <c r="F94" s="633"/>
      <c r="G94" s="633"/>
      <c r="H94" s="635"/>
      <c r="I94" s="635"/>
      <c r="J94" s="635"/>
      <c r="K94" s="651"/>
      <c r="L94" s="653"/>
      <c r="M94" s="635"/>
      <c r="N94" s="635"/>
      <c r="O94" s="651"/>
      <c r="P94" s="649"/>
      <c r="Q94" s="635"/>
      <c r="R94" s="651"/>
    </row>
    <row r="95" spans="1:18" ht="24.95" customHeight="1" thickTop="1">
      <c r="A95" s="797">
        <v>2</v>
      </c>
      <c r="B95" s="658" t="str">
        <f>В!D13</f>
        <v>БЕКТИНА Галина</v>
      </c>
      <c r="C95" s="640" t="str">
        <f>В!E13</f>
        <v>Джиганчин К.К.
Куликов К.А.</v>
      </c>
      <c r="D95" s="640" t="str">
        <f>В!F13</f>
        <v>СШОР</v>
      </c>
      <c r="E95" s="640" t="str">
        <f>В!G13</f>
        <v>КМС</v>
      </c>
      <c r="F95" s="640" t="str">
        <f>В!H13</f>
        <v>07.12.1998</v>
      </c>
      <c r="G95" s="640" t="str">
        <f>В!I13</f>
        <v>Иркутская область</v>
      </c>
      <c r="H95" s="642" t="s">
        <v>44</v>
      </c>
      <c r="I95" s="643"/>
      <c r="J95" s="643"/>
      <c r="K95" s="643"/>
      <c r="L95" s="643"/>
      <c r="M95" s="643"/>
      <c r="N95" s="643"/>
      <c r="O95" s="643"/>
      <c r="P95" s="643"/>
      <c r="Q95" s="643"/>
      <c r="R95" s="644"/>
    </row>
    <row r="96" spans="1:18" ht="24.95" customHeight="1">
      <c r="A96" s="798"/>
      <c r="B96" s="659"/>
      <c r="C96" s="641"/>
      <c r="D96" s="641"/>
      <c r="E96" s="641"/>
      <c r="F96" s="641"/>
      <c r="G96" s="641"/>
      <c r="H96" s="645"/>
      <c r="I96" s="646"/>
      <c r="J96" s="646"/>
      <c r="K96" s="646"/>
      <c r="L96" s="646"/>
      <c r="M96" s="646"/>
      <c r="N96" s="646"/>
      <c r="O96" s="646"/>
      <c r="P96" s="646"/>
      <c r="Q96" s="646"/>
      <c r="R96" s="647"/>
    </row>
    <row r="97" spans="1:18" ht="24.75" customHeight="1"/>
    <row r="98" spans="1:18" ht="27">
      <c r="B98" s="80" t="s">
        <v>45</v>
      </c>
      <c r="C98" s="80"/>
      <c r="D98" s="80"/>
      <c r="E98" s="80"/>
      <c r="F98" s="80"/>
      <c r="G98" s="80"/>
      <c r="H98" s="80"/>
      <c r="I98" s="80" t="s">
        <v>46</v>
      </c>
      <c r="J98" s="80"/>
      <c r="K98" s="80"/>
      <c r="L98" s="80"/>
      <c r="M98" s="80"/>
      <c r="N98" s="80"/>
      <c r="O98" s="80"/>
    </row>
    <row r="99" spans="1:18" ht="27"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</row>
    <row r="100" spans="1:18" ht="27">
      <c r="B100" s="80" t="s">
        <v>47</v>
      </c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</row>
    <row r="101" spans="1:18" ht="27"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</row>
    <row r="106" spans="1:18" ht="27">
      <c r="A106" s="610" t="str">
        <f>В!A1</f>
        <v>ФЕДЕРАЦИЯ СПОРТИВНОЙ БОРЬБЫ РОССИИ</v>
      </c>
      <c r="B106" s="610"/>
      <c r="C106" s="610"/>
      <c r="D106" s="610"/>
      <c r="E106" s="610"/>
      <c r="F106" s="610"/>
      <c r="G106" s="610"/>
      <c r="H106" s="610"/>
      <c r="I106" s="610"/>
      <c r="J106" s="610"/>
      <c r="K106" s="610"/>
      <c r="L106" s="610"/>
      <c r="M106" s="610"/>
      <c r="N106" s="610"/>
      <c r="O106" s="610"/>
      <c r="P106" s="610"/>
      <c r="Q106" s="610"/>
      <c r="R106" s="610"/>
    </row>
    <row r="107" spans="1:18" ht="27">
      <c r="A107" s="610" t="str">
        <f>В!A2</f>
        <v>ФЕДЕРАЦИЯ СПОРТИВНОЙ БОРЬБЫ КЕМЕРОВСКОЙ ОБЛАСТИ</v>
      </c>
      <c r="B107" s="610"/>
      <c r="C107" s="610"/>
      <c r="D107" s="610"/>
      <c r="E107" s="610"/>
      <c r="F107" s="610"/>
      <c r="G107" s="610"/>
      <c r="H107" s="610"/>
      <c r="I107" s="610"/>
      <c r="J107" s="610"/>
      <c r="K107" s="610"/>
      <c r="L107" s="610"/>
      <c r="M107" s="610"/>
      <c r="N107" s="610"/>
      <c r="O107" s="610"/>
      <c r="P107" s="610"/>
      <c r="Q107" s="610"/>
      <c r="R107" s="610"/>
    </row>
    <row r="109" spans="1:18" ht="87" customHeight="1">
      <c r="A109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109" s="785"/>
      <c r="C109" s="785"/>
      <c r="D109" s="785"/>
      <c r="E109" s="785"/>
      <c r="F109" s="785"/>
      <c r="G109" s="785"/>
      <c r="H109" s="785"/>
      <c r="I109" s="785"/>
      <c r="J109" s="785"/>
      <c r="K109" s="785"/>
      <c r="L109" s="785"/>
      <c r="M109" s="785"/>
      <c r="N109" s="785"/>
      <c r="O109" s="785"/>
      <c r="P109" s="785"/>
      <c r="Q109" s="785"/>
      <c r="R109" s="785"/>
    </row>
    <row r="110" spans="1:18" ht="18.7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</row>
    <row r="111" spans="1:18" ht="46.5">
      <c r="A111" s="612" t="s">
        <v>208</v>
      </c>
      <c r="B111" s="612"/>
      <c r="C111" s="612"/>
      <c r="D111" s="612"/>
      <c r="E111" s="612"/>
      <c r="F111" s="612"/>
      <c r="G111" s="612"/>
      <c r="H111" s="612"/>
      <c r="I111" s="612"/>
      <c r="J111" s="612"/>
      <c r="K111" s="612"/>
      <c r="L111" s="612"/>
      <c r="M111" s="612"/>
      <c r="N111" s="612"/>
      <c r="O111" s="612"/>
      <c r="P111" s="612"/>
      <c r="Q111" s="612"/>
      <c r="R111" s="612"/>
    </row>
    <row r="112" spans="1:18">
      <c r="C112" s="608">
        <f>В!B8</f>
        <v>50</v>
      </c>
    </row>
    <row r="113" spans="1:18" ht="49.5" customHeight="1">
      <c r="A113" s="2"/>
      <c r="B113" s="158" t="s">
        <v>35</v>
      </c>
      <c r="C113" s="609"/>
      <c r="D113" s="19"/>
      <c r="E113" s="159" t="s">
        <v>3</v>
      </c>
      <c r="F113" s="2"/>
      <c r="G113" s="623" t="s">
        <v>4</v>
      </c>
      <c r="H113" s="623"/>
      <c r="I113" s="606" t="str">
        <f>В!F8</f>
        <v>А</v>
      </c>
      <c r="J113" s="606"/>
      <c r="K113" s="2"/>
      <c r="L113" s="2"/>
      <c r="M113" s="140" t="str">
        <f>В!H8</f>
        <v>01-02 мая 2022г</v>
      </c>
      <c r="N113" s="1"/>
      <c r="O113" s="4"/>
      <c r="P113" s="4"/>
      <c r="Q113" s="4"/>
      <c r="R113" s="4"/>
    </row>
    <row r="114" spans="1:18" ht="21.75" customHeight="1">
      <c r="A114" s="2"/>
      <c r="B114" s="2"/>
      <c r="C114" s="2"/>
      <c r="D114" s="2"/>
      <c r="E114" s="2"/>
      <c r="F114" s="2"/>
      <c r="G114" s="623"/>
      <c r="H114" s="623"/>
      <c r="I114" s="607"/>
      <c r="J114" s="607"/>
      <c r="K114" s="2"/>
      <c r="L114" s="2"/>
      <c r="M114" s="80" t="str">
        <f>В!H9</f>
        <v>п.Трудармейский (Кемеровская область - Кузбасс)</v>
      </c>
      <c r="O114" s="2"/>
      <c r="P114" s="2"/>
      <c r="Q114" s="2"/>
      <c r="R114" s="2"/>
    </row>
    <row r="115" spans="1:18" ht="15.75" thickBot="1"/>
    <row r="116" spans="1:18" ht="24" customHeight="1" thickBot="1">
      <c r="A116" s="597" t="s">
        <v>24</v>
      </c>
      <c r="B116" s="613" t="s">
        <v>25</v>
      </c>
      <c r="C116" s="613" t="s">
        <v>36</v>
      </c>
      <c r="D116" s="17"/>
      <c r="E116" s="599" t="s">
        <v>12</v>
      </c>
      <c r="F116" s="599" t="s">
        <v>32</v>
      </c>
      <c r="G116" s="599" t="s">
        <v>26</v>
      </c>
      <c r="H116" s="615" t="s">
        <v>37</v>
      </c>
      <c r="I116" s="615"/>
      <c r="J116" s="615"/>
      <c r="K116" s="616"/>
      <c r="L116" s="615"/>
      <c r="M116" s="615"/>
      <c r="N116" s="615"/>
      <c r="O116" s="616"/>
      <c r="P116" s="617" t="s">
        <v>38</v>
      </c>
      <c r="Q116" s="619" t="s">
        <v>39</v>
      </c>
      <c r="R116" s="621" t="s">
        <v>40</v>
      </c>
    </row>
    <row r="117" spans="1:18" ht="40.5" customHeight="1" thickBot="1">
      <c r="A117" s="598"/>
      <c r="B117" s="614"/>
      <c r="C117" s="614"/>
      <c r="D117" s="18"/>
      <c r="E117" s="600"/>
      <c r="F117" s="600"/>
      <c r="G117" s="600"/>
      <c r="H117" s="153">
        <v>1</v>
      </c>
      <c r="I117" s="153">
        <v>2</v>
      </c>
      <c r="J117" s="154">
        <v>3</v>
      </c>
      <c r="K117" s="16" t="s">
        <v>42</v>
      </c>
      <c r="L117" s="155">
        <v>4</v>
      </c>
      <c r="M117" s="156">
        <v>5</v>
      </c>
      <c r="N117" s="157">
        <v>6</v>
      </c>
      <c r="O117" s="16" t="s">
        <v>43</v>
      </c>
      <c r="P117" s="618"/>
      <c r="Q117" s="620"/>
      <c r="R117" s="622"/>
    </row>
    <row r="118" spans="1:18" ht="27" customHeight="1">
      <c r="A118" s="799">
        <v>0</v>
      </c>
      <c r="B118" s="871" t="str">
        <f>IF(A118&gt;0,INDEX(В!$D$11:$D$120,A118+(A118-1),1)," ")</f>
        <v xml:space="preserve"> </v>
      </c>
      <c r="C118" s="873" t="str">
        <f>IF(A118&gt;0,INDEX(В!$E$11:$E$120,A118+(A118-1),1)," ")</f>
        <v xml:space="preserve"> </v>
      </c>
      <c r="D118" s="160"/>
      <c r="E118" s="873" t="str">
        <f>IF(A118&gt;0,INDEX(В!$G$11:$G$120,A118+(A118-1),1)," ")</f>
        <v xml:space="preserve"> </v>
      </c>
      <c r="F118" s="873" t="str">
        <f>IF(A118&gt;0,INDEX(В!$H$11:$H$120,A118+(A118-1),1)," ")</f>
        <v xml:space="preserve"> </v>
      </c>
      <c r="G118" s="873" t="str">
        <f>IF(A118&gt;0,INDEX(В!$I$11:$I$120,A118+(A118-1),1)," ")</f>
        <v xml:space="preserve"> </v>
      </c>
      <c r="H118" s="632"/>
      <c r="I118" s="632"/>
      <c r="J118" s="632"/>
      <c r="K118" s="624"/>
      <c r="L118" s="636"/>
      <c r="M118" s="632"/>
      <c r="N118" s="632"/>
      <c r="O118" s="624"/>
      <c r="P118" s="636"/>
      <c r="Q118" s="630"/>
      <c r="R118" s="624"/>
    </row>
    <row r="119" spans="1:18" ht="27" customHeight="1">
      <c r="A119" s="800"/>
      <c r="B119" s="872"/>
      <c r="C119" s="867"/>
      <c r="D119" s="123"/>
      <c r="E119" s="867"/>
      <c r="F119" s="867"/>
      <c r="G119" s="867"/>
      <c r="H119" s="630"/>
      <c r="I119" s="630"/>
      <c r="J119" s="630"/>
      <c r="K119" s="625"/>
      <c r="L119" s="637"/>
      <c r="M119" s="630"/>
      <c r="N119" s="630"/>
      <c r="O119" s="625"/>
      <c r="P119" s="637"/>
      <c r="Q119" s="631"/>
      <c r="R119" s="625"/>
    </row>
    <row r="120" spans="1:18" ht="27" customHeight="1">
      <c r="A120" s="801">
        <v>0</v>
      </c>
      <c r="B120" s="872" t="str">
        <f>IF(A120&gt;0,INDEX(В!$D$11:$D$120,A120+(A120-1),1)," ")</f>
        <v xml:space="preserve"> </v>
      </c>
      <c r="C120" s="867" t="str">
        <f>IF(A120&gt;0,INDEX(В!$E$11:$E$120,A120+(A120-1),1)," ")</f>
        <v xml:space="preserve"> </v>
      </c>
      <c r="D120" s="161"/>
      <c r="E120" s="867" t="str">
        <f>IF(A120&gt;0,INDEX(В!$G$11:$G$120,A120+(A120-1),1)," ")</f>
        <v xml:space="preserve"> </v>
      </c>
      <c r="F120" s="867" t="str">
        <f>IF(A120&gt;0,INDEX(В!$H$11:$H$120,A120+(A120-1),1)," ")</f>
        <v xml:space="preserve"> </v>
      </c>
      <c r="G120" s="867" t="str">
        <f>IF(A120&gt;0,INDEX(В!$I$11:$I$120,A120+(A120-1),1)," ")</f>
        <v xml:space="preserve"> </v>
      </c>
      <c r="H120" s="634"/>
      <c r="I120" s="634"/>
      <c r="J120" s="634"/>
      <c r="K120" s="650"/>
      <c r="L120" s="652"/>
      <c r="M120" s="634"/>
      <c r="N120" s="634"/>
      <c r="O120" s="650"/>
      <c r="P120" s="648"/>
      <c r="Q120" s="634"/>
      <c r="R120" s="650"/>
    </row>
    <row r="121" spans="1:18" ht="27" customHeight="1" thickBot="1">
      <c r="A121" s="802"/>
      <c r="B121" s="874"/>
      <c r="C121" s="868"/>
      <c r="D121" s="162"/>
      <c r="E121" s="868"/>
      <c r="F121" s="868"/>
      <c r="G121" s="868"/>
      <c r="H121" s="635"/>
      <c r="I121" s="635"/>
      <c r="J121" s="635"/>
      <c r="K121" s="651"/>
      <c r="L121" s="653"/>
      <c r="M121" s="635"/>
      <c r="N121" s="635"/>
      <c r="O121" s="651"/>
      <c r="P121" s="649"/>
      <c r="Q121" s="635"/>
      <c r="R121" s="651"/>
    </row>
    <row r="122" spans="1:18" ht="27" customHeight="1" thickTop="1">
      <c r="A122" s="799">
        <v>0</v>
      </c>
      <c r="B122" s="871" t="str">
        <f>IF(A122&gt;0,INDEX(В!$D$11:$D$120,A122+(A122-1),1)," ")</f>
        <v xml:space="preserve"> </v>
      </c>
      <c r="C122" s="873" t="str">
        <f>IF(A122&gt;0,INDEX(В!$E$11:$E$120,A122+(A122-1),1)," ")</f>
        <v xml:space="preserve"> </v>
      </c>
      <c r="D122" s="160"/>
      <c r="E122" s="873" t="str">
        <f>IF(A122&gt;0,INDEX(В!$G$11:$G$120,A122+(A122-1),1)," ")</f>
        <v xml:space="preserve"> </v>
      </c>
      <c r="F122" s="873" t="str">
        <f>IF(A122&gt;0,INDEX(В!$H$11:$H$120,A122+(A122-1),1)," ")</f>
        <v xml:space="preserve"> </v>
      </c>
      <c r="G122" s="873" t="str">
        <f>IF(A122&gt;0,INDEX(В!$I$11:$I$120,A122+(A122-1),1)," ")</f>
        <v xml:space="preserve"> </v>
      </c>
      <c r="H122" s="632"/>
      <c r="I122" s="632"/>
      <c r="J122" s="632"/>
      <c r="K122" s="624"/>
      <c r="L122" s="636"/>
      <c r="M122" s="632"/>
      <c r="N122" s="632"/>
      <c r="O122" s="624"/>
      <c r="P122" s="636"/>
      <c r="Q122" s="630"/>
      <c r="R122" s="624"/>
    </row>
    <row r="123" spans="1:18" ht="27" customHeight="1">
      <c r="A123" s="800"/>
      <c r="B123" s="872"/>
      <c r="C123" s="867"/>
      <c r="D123" s="123"/>
      <c r="E123" s="867"/>
      <c r="F123" s="867"/>
      <c r="G123" s="867"/>
      <c r="H123" s="630"/>
      <c r="I123" s="630"/>
      <c r="J123" s="630"/>
      <c r="K123" s="625"/>
      <c r="L123" s="637"/>
      <c r="M123" s="630"/>
      <c r="N123" s="630"/>
      <c r="O123" s="625"/>
      <c r="P123" s="637"/>
      <c r="Q123" s="631"/>
      <c r="R123" s="625"/>
    </row>
    <row r="124" spans="1:18" ht="27" customHeight="1">
      <c r="A124" s="801">
        <v>0</v>
      </c>
      <c r="B124" s="872" t="str">
        <f>IF(A124&gt;0,INDEX(В!$D$11:$D$120,A124+(A124-1),1)," ")</f>
        <v xml:space="preserve"> </v>
      </c>
      <c r="C124" s="867" t="str">
        <f>IF(A124&gt;0,INDEX(В!$E$11:$E$120,A124+(A124-1),1)," ")</f>
        <v xml:space="preserve"> </v>
      </c>
      <c r="D124" s="161"/>
      <c r="E124" s="867" t="str">
        <f>IF(A124&gt;0,INDEX(В!$G$11:$G$120,A124+(A124-1),1)," ")</f>
        <v xml:space="preserve"> </v>
      </c>
      <c r="F124" s="867" t="str">
        <f>IF(A124&gt;0,INDEX(В!$H$11:$H$120,A124+(A124-1),1)," ")</f>
        <v xml:space="preserve"> </v>
      </c>
      <c r="G124" s="867" t="str">
        <f>IF(A124&gt;0,INDEX(В!$I$11:$I$120,A124+(A124-1),1)," ")</f>
        <v xml:space="preserve"> </v>
      </c>
      <c r="H124" s="634"/>
      <c r="I124" s="634"/>
      <c r="J124" s="634"/>
      <c r="K124" s="650"/>
      <c r="L124" s="652"/>
      <c r="M124" s="634"/>
      <c r="N124" s="634"/>
      <c r="O124" s="650"/>
      <c r="P124" s="648"/>
      <c r="Q124" s="634"/>
      <c r="R124" s="650"/>
    </row>
    <row r="125" spans="1:18" ht="27" customHeight="1">
      <c r="A125" s="800"/>
      <c r="B125" s="872"/>
      <c r="C125" s="867"/>
      <c r="D125" s="123"/>
      <c r="E125" s="867"/>
      <c r="F125" s="867"/>
      <c r="G125" s="867"/>
      <c r="H125" s="630"/>
      <c r="I125" s="630"/>
      <c r="J125" s="630"/>
      <c r="K125" s="625"/>
      <c r="L125" s="637"/>
      <c r="M125" s="630"/>
      <c r="N125" s="630"/>
      <c r="O125" s="625"/>
      <c r="P125" s="780"/>
      <c r="Q125" s="630"/>
      <c r="R125" s="625"/>
    </row>
    <row r="126" spans="1:18" ht="34.5" customHeight="1"/>
    <row r="127" spans="1:18" ht="27" customHeight="1">
      <c r="B127" s="80" t="s">
        <v>45</v>
      </c>
      <c r="C127" s="80"/>
      <c r="D127" s="80"/>
      <c r="E127" s="80"/>
      <c r="F127" s="80"/>
      <c r="G127" s="80"/>
      <c r="H127" s="80"/>
      <c r="I127" s="80" t="s">
        <v>46</v>
      </c>
      <c r="J127" s="80"/>
      <c r="K127" s="80"/>
      <c r="L127" s="80"/>
      <c r="M127" s="80"/>
    </row>
    <row r="128" spans="1:18" ht="27" customHeight="1"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</row>
    <row r="129" spans="1:18" ht="27" customHeight="1">
      <c r="B129" s="80" t="s">
        <v>47</v>
      </c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</row>
    <row r="130" spans="1:18" ht="18.75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4" spans="1:18" ht="27">
      <c r="A134" s="610" t="str">
        <f>В!A1</f>
        <v>ФЕДЕРАЦИЯ СПОРТИВНОЙ БОРЬБЫ РОССИИ</v>
      </c>
      <c r="B134" s="610"/>
      <c r="C134" s="610"/>
      <c r="D134" s="610"/>
      <c r="E134" s="610"/>
      <c r="F134" s="610"/>
      <c r="G134" s="610"/>
      <c r="H134" s="610"/>
      <c r="I134" s="610"/>
      <c r="J134" s="610"/>
      <c r="K134" s="610"/>
      <c r="L134" s="610"/>
      <c r="M134" s="610"/>
      <c r="N134" s="610"/>
      <c r="O134" s="610"/>
      <c r="P134" s="610"/>
      <c r="Q134" s="610"/>
      <c r="R134" s="610"/>
    </row>
    <row r="135" spans="1:18" ht="27">
      <c r="A135" s="610" t="str">
        <f>В!A2</f>
        <v>ФЕДЕРАЦИЯ СПОРТИВНОЙ БОРЬБЫ КЕМЕРОВСКОЙ ОБЛАСТИ</v>
      </c>
      <c r="B135" s="610"/>
      <c r="C135" s="610"/>
      <c r="D135" s="610"/>
      <c r="E135" s="610"/>
      <c r="F135" s="610"/>
      <c r="G135" s="610"/>
      <c r="H135" s="610"/>
      <c r="I135" s="610"/>
      <c r="J135" s="610"/>
      <c r="K135" s="610"/>
      <c r="L135" s="610"/>
      <c r="M135" s="610"/>
      <c r="N135" s="610"/>
      <c r="O135" s="610"/>
      <c r="P135" s="610"/>
      <c r="Q135" s="610"/>
      <c r="R135" s="610"/>
    </row>
    <row r="137" spans="1:18" ht="91.5" customHeight="1">
      <c r="A137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137" s="785"/>
      <c r="C137" s="785"/>
      <c r="D137" s="785"/>
      <c r="E137" s="785"/>
      <c r="F137" s="785"/>
      <c r="G137" s="785"/>
      <c r="H137" s="785"/>
      <c r="I137" s="785"/>
      <c r="J137" s="785"/>
      <c r="K137" s="785"/>
      <c r="L137" s="785"/>
      <c r="M137" s="785"/>
      <c r="N137" s="785"/>
      <c r="O137" s="785"/>
      <c r="P137" s="785"/>
      <c r="Q137" s="785"/>
      <c r="R137" s="785"/>
    </row>
    <row r="138" spans="1:18" ht="18.7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</row>
    <row r="139" spans="1:18" ht="46.5">
      <c r="A139" s="612" t="s">
        <v>227</v>
      </c>
      <c r="B139" s="612"/>
      <c r="C139" s="612"/>
      <c r="D139" s="612"/>
      <c r="E139" s="612"/>
      <c r="F139" s="612"/>
      <c r="G139" s="612"/>
      <c r="H139" s="612"/>
      <c r="I139" s="612"/>
      <c r="J139" s="612"/>
      <c r="K139" s="612"/>
      <c r="L139" s="612"/>
      <c r="M139" s="612"/>
      <c r="N139" s="612"/>
      <c r="O139" s="612"/>
      <c r="P139" s="612"/>
      <c r="Q139" s="612"/>
      <c r="R139" s="612"/>
    </row>
    <row r="140" spans="1:18">
      <c r="C140" s="608">
        <f>В!B8</f>
        <v>50</v>
      </c>
    </row>
    <row r="141" spans="1:18" ht="44.25" customHeight="1">
      <c r="A141" s="2"/>
      <c r="B141" s="158" t="s">
        <v>35</v>
      </c>
      <c r="C141" s="609"/>
      <c r="D141" s="19"/>
      <c r="E141" s="159" t="s">
        <v>3</v>
      </c>
      <c r="F141" s="2"/>
      <c r="G141" s="623" t="s">
        <v>4</v>
      </c>
      <c r="H141" s="623"/>
      <c r="I141" s="606" t="str">
        <f>В!F8</f>
        <v>А</v>
      </c>
      <c r="J141" s="606"/>
      <c r="K141" s="2"/>
      <c r="L141" s="2"/>
      <c r="M141" s="140" t="str">
        <f>В!H8</f>
        <v>01-02 мая 2022г</v>
      </c>
      <c r="N141" s="1"/>
      <c r="O141" s="4"/>
      <c r="P141" s="4"/>
      <c r="Q141" s="4"/>
      <c r="R141" s="4"/>
    </row>
    <row r="142" spans="1:18" ht="25.5" customHeight="1">
      <c r="A142" s="2"/>
      <c r="B142" s="2"/>
      <c r="C142" s="2"/>
      <c r="D142" s="2"/>
      <c r="E142" s="2"/>
      <c r="F142" s="2"/>
      <c r="G142" s="623"/>
      <c r="H142" s="623"/>
      <c r="I142" s="607"/>
      <c r="J142" s="607"/>
      <c r="K142" s="2"/>
      <c r="L142" s="2"/>
      <c r="M142" s="80" t="str">
        <f>В!H9</f>
        <v>п.Трудармейский (Кемеровская область - Кузбасс)</v>
      </c>
      <c r="O142" s="2"/>
      <c r="P142" s="2"/>
      <c r="Q142" s="2"/>
      <c r="R142" s="2"/>
    </row>
    <row r="143" spans="1:18" ht="28.5" customHeight="1" thickBot="1"/>
    <row r="144" spans="1:18" ht="24" customHeight="1" thickBot="1">
      <c r="A144" s="597" t="s">
        <v>24</v>
      </c>
      <c r="B144" s="613" t="s">
        <v>25</v>
      </c>
      <c r="C144" s="613" t="s">
        <v>36</v>
      </c>
      <c r="D144" s="17"/>
      <c r="E144" s="599" t="s">
        <v>12</v>
      </c>
      <c r="F144" s="599" t="s">
        <v>32</v>
      </c>
      <c r="G144" s="599" t="s">
        <v>26</v>
      </c>
      <c r="H144" s="615" t="s">
        <v>37</v>
      </c>
      <c r="I144" s="615"/>
      <c r="J144" s="615"/>
      <c r="K144" s="616"/>
      <c r="L144" s="615"/>
      <c r="M144" s="615"/>
      <c r="N144" s="615"/>
      <c r="O144" s="616"/>
      <c r="P144" s="617" t="s">
        <v>38</v>
      </c>
      <c r="Q144" s="619" t="s">
        <v>39</v>
      </c>
      <c r="R144" s="621" t="s">
        <v>40</v>
      </c>
    </row>
    <row r="145" spans="1:18" ht="40.5" customHeight="1" thickBot="1">
      <c r="A145" s="598"/>
      <c r="B145" s="614"/>
      <c r="C145" s="614"/>
      <c r="D145" s="18"/>
      <c r="E145" s="600"/>
      <c r="F145" s="600"/>
      <c r="G145" s="600"/>
      <c r="H145" s="153">
        <v>1</v>
      </c>
      <c r="I145" s="153">
        <v>2</v>
      </c>
      <c r="J145" s="154">
        <v>3</v>
      </c>
      <c r="K145" s="16" t="s">
        <v>42</v>
      </c>
      <c r="L145" s="155">
        <v>4</v>
      </c>
      <c r="M145" s="156">
        <v>5</v>
      </c>
      <c r="N145" s="157">
        <v>6</v>
      </c>
      <c r="O145" s="16" t="s">
        <v>43</v>
      </c>
      <c r="P145" s="618"/>
      <c r="Q145" s="620"/>
      <c r="R145" s="622"/>
    </row>
    <row r="146" spans="1:18" ht="27" customHeight="1">
      <c r="A146" s="799">
        <v>0</v>
      </c>
      <c r="B146" s="871" t="str">
        <f>IF(A146&gt;0,INDEX(В!$D$11:$D$120,A146+(A146-1),1)," ")</f>
        <v xml:space="preserve"> </v>
      </c>
      <c r="C146" s="873" t="str">
        <f>IF(A146&gt;0,INDEX(В!$E$11:$E$120,A146+(A146-1),1)," ")</f>
        <v xml:space="preserve"> </v>
      </c>
      <c r="D146" s="160"/>
      <c r="E146" s="873" t="str">
        <f>IF(A146&gt;0,INDEX(В!$G$11:$G$120,A146+(A146-1),1)," ")</f>
        <v xml:space="preserve"> </v>
      </c>
      <c r="F146" s="873" t="str">
        <f>IF(A146&gt;0,INDEX(В!$H$11:$H$120,A146+(A146-1),1)," ")</f>
        <v xml:space="preserve"> </v>
      </c>
      <c r="G146" s="873" t="str">
        <f>IF(A146&gt;0,INDEX(В!$I$11:$I$120,A146+(A146-1),1)," ")</f>
        <v xml:space="preserve"> </v>
      </c>
      <c r="H146" s="632"/>
      <c r="I146" s="632"/>
      <c r="J146" s="632"/>
      <c r="K146" s="624"/>
      <c r="L146" s="636"/>
      <c r="M146" s="632"/>
      <c r="N146" s="632"/>
      <c r="O146" s="624"/>
      <c r="P146" s="636"/>
      <c r="Q146" s="630"/>
      <c r="R146" s="624"/>
    </row>
    <row r="147" spans="1:18" ht="27" customHeight="1">
      <c r="A147" s="800"/>
      <c r="B147" s="872"/>
      <c r="C147" s="867"/>
      <c r="D147" s="123"/>
      <c r="E147" s="867"/>
      <c r="F147" s="867"/>
      <c r="G147" s="867"/>
      <c r="H147" s="630"/>
      <c r="I147" s="630"/>
      <c r="J147" s="630"/>
      <c r="K147" s="625"/>
      <c r="L147" s="637"/>
      <c r="M147" s="630"/>
      <c r="N147" s="630"/>
      <c r="O147" s="625"/>
      <c r="P147" s="637"/>
      <c r="Q147" s="631"/>
      <c r="R147" s="625"/>
    </row>
    <row r="148" spans="1:18" ht="27" customHeight="1">
      <c r="A148" s="801">
        <v>0</v>
      </c>
      <c r="B148" s="872" t="str">
        <f>IF(A148&gt;0,INDEX(В!$D$11:$D$120,A148+(A148-1),1)," ")</f>
        <v xml:space="preserve"> </v>
      </c>
      <c r="C148" s="867" t="str">
        <f>IF(A148&gt;0,INDEX(В!$E$11:$E$120,A148+(A148-1),1)," ")</f>
        <v xml:space="preserve"> </v>
      </c>
      <c r="D148" s="161"/>
      <c r="E148" s="867" t="str">
        <f>IF(A148&gt;0,INDEX(В!$G$11:$G$120,A148+(A148-1),1)," ")</f>
        <v xml:space="preserve"> </v>
      </c>
      <c r="F148" s="867" t="str">
        <f>IF(A148&gt;0,INDEX(В!$H$11:$H$120,A148+(A148-1),1)," ")</f>
        <v xml:space="preserve"> </v>
      </c>
      <c r="G148" s="867" t="str">
        <f>IF(A148&gt;0,INDEX(В!$I$11:$I$120,A148+(A148-1),1)," ")</f>
        <v xml:space="preserve"> </v>
      </c>
      <c r="H148" s="634"/>
      <c r="I148" s="634"/>
      <c r="J148" s="634"/>
      <c r="K148" s="650"/>
      <c r="L148" s="652"/>
      <c r="M148" s="634"/>
      <c r="N148" s="634"/>
      <c r="O148" s="650"/>
      <c r="P148" s="648"/>
      <c r="Q148" s="634"/>
      <c r="R148" s="650"/>
    </row>
    <row r="149" spans="1:18" ht="27" customHeight="1" thickBot="1">
      <c r="A149" s="802"/>
      <c r="B149" s="874"/>
      <c r="C149" s="868"/>
      <c r="D149" s="162"/>
      <c r="E149" s="868"/>
      <c r="F149" s="868"/>
      <c r="G149" s="868"/>
      <c r="H149" s="635"/>
      <c r="I149" s="635"/>
      <c r="J149" s="635"/>
      <c r="K149" s="651"/>
      <c r="L149" s="653"/>
      <c r="M149" s="635"/>
      <c r="N149" s="635"/>
      <c r="O149" s="651"/>
      <c r="P149" s="649"/>
      <c r="Q149" s="635"/>
      <c r="R149" s="651"/>
    </row>
    <row r="150" spans="1:18" ht="27" customHeight="1" thickTop="1"/>
    <row r="151" spans="1:18" ht="27" customHeight="1"/>
    <row r="152" spans="1:18" ht="27" customHeight="1">
      <c r="B152" s="80" t="s">
        <v>45</v>
      </c>
      <c r="C152" s="80"/>
      <c r="D152" s="80"/>
      <c r="E152" s="80"/>
      <c r="F152" s="80"/>
      <c r="G152" s="80"/>
      <c r="H152" s="80"/>
      <c r="I152" s="80" t="s">
        <v>46</v>
      </c>
      <c r="J152" s="80"/>
      <c r="K152" s="2"/>
      <c r="L152" s="2"/>
      <c r="M152" s="2"/>
    </row>
    <row r="153" spans="1:18" ht="27" customHeight="1">
      <c r="B153" s="80"/>
      <c r="C153" s="80"/>
      <c r="D153" s="80"/>
      <c r="E153" s="80"/>
      <c r="F153" s="80"/>
      <c r="G153" s="80"/>
      <c r="H153" s="80"/>
      <c r="I153" s="80"/>
      <c r="J153" s="80"/>
      <c r="K153" s="2"/>
      <c r="L153" s="2"/>
      <c r="M153" s="2"/>
    </row>
    <row r="154" spans="1:18" ht="27" customHeight="1">
      <c r="B154" s="80" t="s">
        <v>47</v>
      </c>
      <c r="C154" s="80"/>
      <c r="D154" s="80"/>
      <c r="E154" s="80"/>
      <c r="F154" s="80"/>
      <c r="G154" s="80"/>
      <c r="H154" s="80"/>
      <c r="I154" s="80"/>
      <c r="J154" s="80"/>
      <c r="K154" s="2"/>
      <c r="L154" s="2"/>
      <c r="M154" s="2"/>
    </row>
    <row r="155" spans="1:18" ht="27">
      <c r="B155" s="80"/>
      <c r="C155" s="80"/>
      <c r="D155" s="80"/>
      <c r="E155" s="80"/>
      <c r="F155" s="80"/>
      <c r="G155" s="80"/>
      <c r="H155" s="80"/>
      <c r="I155" s="80"/>
      <c r="J155" s="80"/>
    </row>
    <row r="159" spans="1:18" ht="27">
      <c r="A159" s="610" t="str">
        <f>В!A1</f>
        <v>ФЕДЕРАЦИЯ СПОРТИВНОЙ БОРЬБЫ РОССИИ</v>
      </c>
      <c r="B159" s="610"/>
      <c r="C159" s="610"/>
      <c r="D159" s="610"/>
      <c r="E159" s="610"/>
      <c r="F159" s="610"/>
      <c r="G159" s="610"/>
      <c r="H159" s="610"/>
      <c r="I159" s="610"/>
      <c r="J159" s="610"/>
      <c r="K159" s="610"/>
      <c r="L159" s="610"/>
      <c r="M159" s="610"/>
      <c r="N159" s="610"/>
      <c r="O159" s="610"/>
      <c r="P159" s="610"/>
      <c r="Q159" s="610"/>
      <c r="R159" s="610"/>
    </row>
    <row r="160" spans="1:18" ht="27">
      <c r="A160" s="610" t="str">
        <f>В!A2</f>
        <v>ФЕДЕРАЦИЯ СПОРТИВНОЙ БОРЬБЫ КЕМЕРОВСКОЙ ОБЛАСТИ</v>
      </c>
      <c r="B160" s="610"/>
      <c r="C160" s="610"/>
      <c r="D160" s="610"/>
      <c r="E160" s="610"/>
      <c r="F160" s="610"/>
      <c r="G160" s="610"/>
      <c r="H160" s="610"/>
      <c r="I160" s="610"/>
      <c r="J160" s="610"/>
      <c r="K160" s="610"/>
      <c r="L160" s="610"/>
      <c r="M160" s="610"/>
      <c r="N160" s="610"/>
      <c r="O160" s="610"/>
      <c r="P160" s="610"/>
      <c r="Q160" s="610"/>
      <c r="R160" s="610"/>
    </row>
    <row r="162" spans="1:18" ht="102.75" customHeight="1">
      <c r="A162" s="785" t="str">
        <f>В!A6</f>
        <v>Чемпионат Сибирского федерального округа по спортивной борьбе (дисциплина - вольная борьба) среди женщин (ЕКП №13984)</v>
      </c>
      <c r="B162" s="785"/>
      <c r="C162" s="785"/>
      <c r="D162" s="785"/>
      <c r="E162" s="785"/>
      <c r="F162" s="785"/>
      <c r="G162" s="785"/>
      <c r="H162" s="785"/>
      <c r="I162" s="785"/>
      <c r="J162" s="785"/>
      <c r="K162" s="785"/>
      <c r="L162" s="785"/>
      <c r="M162" s="785"/>
      <c r="N162" s="785"/>
      <c r="O162" s="785"/>
      <c r="P162" s="785"/>
      <c r="Q162" s="785"/>
      <c r="R162" s="785"/>
    </row>
    <row r="163" spans="1:18" ht="18.7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</row>
    <row r="164" spans="1:18" ht="46.5">
      <c r="A164" s="612" t="s">
        <v>228</v>
      </c>
      <c r="B164" s="612"/>
      <c r="C164" s="612"/>
      <c r="D164" s="612"/>
      <c r="E164" s="612"/>
      <c r="F164" s="612"/>
      <c r="G164" s="612"/>
      <c r="H164" s="612"/>
      <c r="I164" s="612"/>
      <c r="J164" s="612"/>
      <c r="K164" s="612"/>
      <c r="L164" s="612"/>
      <c r="M164" s="612"/>
      <c r="N164" s="612"/>
      <c r="O164" s="612"/>
      <c r="P164" s="612"/>
      <c r="Q164" s="612"/>
      <c r="R164" s="612"/>
    </row>
    <row r="165" spans="1:18">
      <c r="C165" s="608">
        <f>В!B8</f>
        <v>50</v>
      </c>
    </row>
    <row r="166" spans="1:18" ht="45.75" customHeight="1">
      <c r="A166" s="2"/>
      <c r="B166" s="158" t="s">
        <v>35</v>
      </c>
      <c r="C166" s="609"/>
      <c r="D166" s="19"/>
      <c r="E166" s="159" t="s">
        <v>3</v>
      </c>
      <c r="F166" s="2"/>
      <c r="G166" s="623" t="s">
        <v>4</v>
      </c>
      <c r="H166" s="623"/>
      <c r="I166" s="606" t="str">
        <f>В!F8</f>
        <v>А</v>
      </c>
      <c r="J166" s="606"/>
      <c r="K166" s="2"/>
      <c r="L166" s="2"/>
      <c r="M166" s="140" t="str">
        <f>В!H8</f>
        <v>01-02 мая 2022г</v>
      </c>
      <c r="N166" s="1"/>
      <c r="O166" s="4"/>
      <c r="P166" s="4"/>
      <c r="Q166" s="4"/>
      <c r="R166" s="4"/>
    </row>
    <row r="167" spans="1:18" ht="27" customHeight="1">
      <c r="A167" s="2"/>
      <c r="B167" s="2"/>
      <c r="C167" s="2"/>
      <c r="D167" s="2"/>
      <c r="E167" s="2"/>
      <c r="F167" s="2"/>
      <c r="G167" s="623"/>
      <c r="H167" s="623"/>
      <c r="I167" s="607"/>
      <c r="J167" s="607"/>
      <c r="K167" s="2"/>
      <c r="L167" s="2"/>
      <c r="M167" s="80" t="str">
        <f>В!H9</f>
        <v>п.Трудармейский (Кемеровская область - Кузбасс)</v>
      </c>
      <c r="O167" s="2"/>
      <c r="P167" s="2"/>
      <c r="Q167" s="2"/>
      <c r="R167" s="2"/>
    </row>
    <row r="168" spans="1:18" ht="37.5" customHeight="1" thickBot="1"/>
    <row r="169" spans="1:18" ht="24" customHeight="1" thickBot="1">
      <c r="A169" s="597" t="s">
        <v>24</v>
      </c>
      <c r="B169" s="613" t="s">
        <v>25</v>
      </c>
      <c r="C169" s="613" t="s">
        <v>36</v>
      </c>
      <c r="D169" s="17"/>
      <c r="E169" s="599" t="s">
        <v>12</v>
      </c>
      <c r="F169" s="599" t="s">
        <v>32</v>
      </c>
      <c r="G169" s="599" t="s">
        <v>26</v>
      </c>
      <c r="H169" s="615" t="s">
        <v>37</v>
      </c>
      <c r="I169" s="615"/>
      <c r="J169" s="615"/>
      <c r="K169" s="616"/>
      <c r="L169" s="615"/>
      <c r="M169" s="615"/>
      <c r="N169" s="615"/>
      <c r="O169" s="616"/>
      <c r="P169" s="617" t="s">
        <v>38</v>
      </c>
      <c r="Q169" s="619" t="s">
        <v>39</v>
      </c>
      <c r="R169" s="621" t="s">
        <v>40</v>
      </c>
    </row>
    <row r="170" spans="1:18" ht="40.5" customHeight="1" thickBot="1">
      <c r="A170" s="598"/>
      <c r="B170" s="614"/>
      <c r="C170" s="614"/>
      <c r="D170" s="18"/>
      <c r="E170" s="600"/>
      <c r="F170" s="600"/>
      <c r="G170" s="600"/>
      <c r="H170" s="153">
        <v>1</v>
      </c>
      <c r="I170" s="153">
        <v>2</v>
      </c>
      <c r="J170" s="154">
        <v>3</v>
      </c>
      <c r="K170" s="16" t="s">
        <v>42</v>
      </c>
      <c r="L170" s="155">
        <v>4</v>
      </c>
      <c r="M170" s="156">
        <v>5</v>
      </c>
      <c r="N170" s="157">
        <v>6</v>
      </c>
      <c r="O170" s="16" t="s">
        <v>43</v>
      </c>
      <c r="P170" s="618"/>
      <c r="Q170" s="620"/>
      <c r="R170" s="622"/>
    </row>
    <row r="171" spans="1:18" ht="27" customHeight="1">
      <c r="A171" s="788">
        <v>0</v>
      </c>
      <c r="B171" s="871" t="str">
        <f>IF(A171&gt;0,INDEX(В!$D$11:$D$120,A171+(A171-1),1)," ")</f>
        <v xml:space="preserve"> </v>
      </c>
      <c r="C171" s="873" t="str">
        <f>IF(A171&gt;0,INDEX(В!$E$11:$E$120,A171+(A171-1),1)," ")</f>
        <v xml:space="preserve"> </v>
      </c>
      <c r="D171" s="165"/>
      <c r="E171" s="873" t="str">
        <f>IF(A171&gt;0,INDEX(В!$G$11:$G$120,A171+(A171-1),1)," ")</f>
        <v xml:space="preserve"> </v>
      </c>
      <c r="F171" s="873" t="str">
        <f>IF(A171&gt;0,INDEX(В!$H$11:$H$120,A171+(A171-1),1)," ")</f>
        <v xml:space="preserve"> </v>
      </c>
      <c r="G171" s="873" t="str">
        <f>IF(A171&gt;0,INDEX(В!$I$11:$I$120,A171+(A171-1),1)," ")</f>
        <v xml:space="preserve"> </v>
      </c>
      <c r="H171" s="696"/>
      <c r="I171" s="696"/>
      <c r="J171" s="696"/>
      <c r="K171" s="698"/>
      <c r="L171" s="700"/>
      <c r="M171" s="696"/>
      <c r="N171" s="696"/>
      <c r="O171" s="698"/>
      <c r="P171" s="700"/>
      <c r="Q171" s="697"/>
      <c r="R171" s="698"/>
    </row>
    <row r="172" spans="1:18" ht="27" customHeight="1">
      <c r="A172" s="583"/>
      <c r="B172" s="872"/>
      <c r="C172" s="867"/>
      <c r="D172" s="166"/>
      <c r="E172" s="867"/>
      <c r="F172" s="867"/>
      <c r="G172" s="867"/>
      <c r="H172" s="697"/>
      <c r="I172" s="697"/>
      <c r="J172" s="697"/>
      <c r="K172" s="699"/>
      <c r="L172" s="701"/>
      <c r="M172" s="697"/>
      <c r="N172" s="697"/>
      <c r="O172" s="699"/>
      <c r="P172" s="701"/>
      <c r="Q172" s="702"/>
      <c r="R172" s="699"/>
    </row>
    <row r="173" spans="1:18" ht="27" customHeight="1">
      <c r="A173" s="582">
        <v>0</v>
      </c>
      <c r="B173" s="872" t="str">
        <f>IF(A173&gt;0,INDEX(В!$D$11:$D$120,A173+(A173-1),1)," ")</f>
        <v xml:space="preserve"> </v>
      </c>
      <c r="C173" s="867" t="str">
        <f>IF(A173&gt;0,INDEX(В!$E$11:$E$120,A173+(A173-1),1)," ")</f>
        <v xml:space="preserve"> </v>
      </c>
      <c r="D173" s="167"/>
      <c r="E173" s="867" t="str">
        <f>IF(A173&gt;0,INDEX(В!$G$11:$G$120,A173+(A173-1),1)," ")</f>
        <v xml:space="preserve"> </v>
      </c>
      <c r="F173" s="867" t="str">
        <f>IF(A173&gt;0,INDEX(В!$H$11:$H$120,A173+(A173-1),1)," ")</f>
        <v xml:space="preserve"> </v>
      </c>
      <c r="G173" s="867" t="str">
        <f>IF(A173&gt;0,INDEX(В!$I$11:$I$120,A173+(A173-1),1)," ")</f>
        <v xml:space="preserve"> </v>
      </c>
      <c r="H173" s="678"/>
      <c r="I173" s="678"/>
      <c r="J173" s="678"/>
      <c r="K173" s="680"/>
      <c r="L173" s="684"/>
      <c r="M173" s="678"/>
      <c r="N173" s="678"/>
      <c r="O173" s="680"/>
      <c r="P173" s="682"/>
      <c r="Q173" s="678"/>
      <c r="R173" s="680"/>
    </row>
    <row r="174" spans="1:18" ht="27" customHeight="1" thickBot="1">
      <c r="A174" s="791"/>
      <c r="B174" s="874"/>
      <c r="C174" s="868"/>
      <c r="D174" s="168"/>
      <c r="E174" s="868"/>
      <c r="F174" s="868"/>
      <c r="G174" s="868"/>
      <c r="H174" s="679"/>
      <c r="I174" s="679"/>
      <c r="J174" s="679"/>
      <c r="K174" s="681"/>
      <c r="L174" s="685"/>
      <c r="M174" s="679"/>
      <c r="N174" s="679"/>
      <c r="O174" s="681"/>
      <c r="P174" s="683"/>
      <c r="Q174" s="679"/>
      <c r="R174" s="681"/>
    </row>
    <row r="175" spans="1:18" ht="27" customHeight="1" thickTop="1"/>
    <row r="176" spans="1:18" ht="27" customHeight="1"/>
    <row r="177" spans="2:14" ht="27" customHeight="1">
      <c r="B177" s="80" t="s">
        <v>45</v>
      </c>
      <c r="C177" s="80"/>
      <c r="D177" s="80"/>
      <c r="E177" s="80"/>
      <c r="F177" s="80"/>
      <c r="G177" s="80"/>
      <c r="H177" s="80"/>
      <c r="I177" s="80" t="s">
        <v>46</v>
      </c>
      <c r="J177" s="80"/>
      <c r="K177" s="80"/>
      <c r="L177" s="80"/>
      <c r="M177" s="80"/>
      <c r="N177" s="80"/>
    </row>
    <row r="178" spans="2:14" ht="27" customHeight="1">
      <c r="B178" s="80"/>
      <c r="C178" s="8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</row>
    <row r="179" spans="2:14" ht="27" customHeight="1">
      <c r="B179" s="80" t="s">
        <v>47</v>
      </c>
      <c r="C179" s="8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</row>
  </sheetData>
  <mergeCells count="528">
    <mergeCell ref="C112:C113"/>
    <mergeCell ref="C140:C141"/>
    <mergeCell ref="C165:C166"/>
    <mergeCell ref="G113:H114"/>
    <mergeCell ref="G141:H142"/>
    <mergeCell ref="G166:H167"/>
    <mergeCell ref="G17:G18"/>
    <mergeCell ref="H17:R18"/>
    <mergeCell ref="A36:R36"/>
    <mergeCell ref="A37:R37"/>
    <mergeCell ref="A39:R39"/>
    <mergeCell ref="A41:R41"/>
    <mergeCell ref="P20:P21"/>
    <mergeCell ref="Q20:Q21"/>
    <mergeCell ref="R20:R21"/>
    <mergeCell ref="A22:A23"/>
    <mergeCell ref="A17:A18"/>
    <mergeCell ref="B17:B18"/>
    <mergeCell ref="C17:C18"/>
    <mergeCell ref="D17:D18"/>
    <mergeCell ref="E17:E18"/>
    <mergeCell ref="F17:F18"/>
    <mergeCell ref="A20:A21"/>
    <mergeCell ref="B20:B21"/>
    <mergeCell ref="A11:A12"/>
    <mergeCell ref="B11:B12"/>
    <mergeCell ref="C11:C12"/>
    <mergeCell ref="E11:E12"/>
    <mergeCell ref="F11:F12"/>
    <mergeCell ref="A1:R1"/>
    <mergeCell ref="A2:R2"/>
    <mergeCell ref="A4:R4"/>
    <mergeCell ref="A6:R6"/>
    <mergeCell ref="I8:J9"/>
    <mergeCell ref="H11:O11"/>
    <mergeCell ref="P11:P12"/>
    <mergeCell ref="Q11:Q12"/>
    <mergeCell ref="R11:R12"/>
    <mergeCell ref="G11:G12"/>
    <mergeCell ref="G8:H9"/>
    <mergeCell ref="C7:C8"/>
    <mergeCell ref="P13:P14"/>
    <mergeCell ref="Q13:Q14"/>
    <mergeCell ref="R13:R14"/>
    <mergeCell ref="G13:G14"/>
    <mergeCell ref="H13:H14"/>
    <mergeCell ref="M13:M14"/>
    <mergeCell ref="N13:N14"/>
    <mergeCell ref="O13:O14"/>
    <mergeCell ref="M15:M16"/>
    <mergeCell ref="N15:N16"/>
    <mergeCell ref="O15:O16"/>
    <mergeCell ref="L13:L14"/>
    <mergeCell ref="A13:A14"/>
    <mergeCell ref="B13:B14"/>
    <mergeCell ref="C13:C14"/>
    <mergeCell ref="D13:D14"/>
    <mergeCell ref="E13:E14"/>
    <mergeCell ref="F13:F14"/>
    <mergeCell ref="I13:I14"/>
    <mergeCell ref="J13:J14"/>
    <mergeCell ref="K13:K14"/>
    <mergeCell ref="A15:A16"/>
    <mergeCell ref="B15:B16"/>
    <mergeCell ref="C15:C16"/>
    <mergeCell ref="D15:D16"/>
    <mergeCell ref="E15:E16"/>
    <mergeCell ref="F15:F16"/>
    <mergeCell ref="P15:P16"/>
    <mergeCell ref="Q15:Q16"/>
    <mergeCell ref="R15:R16"/>
    <mergeCell ref="G15:G16"/>
    <mergeCell ref="H15:H16"/>
    <mergeCell ref="I15:I16"/>
    <mergeCell ref="J15:J16"/>
    <mergeCell ref="K15:K16"/>
    <mergeCell ref="L15:L16"/>
    <mergeCell ref="C20:C21"/>
    <mergeCell ref="E20:E21"/>
    <mergeCell ref="F20:F21"/>
    <mergeCell ref="G20:G21"/>
    <mergeCell ref="H20:O20"/>
    <mergeCell ref="A26:A27"/>
    <mergeCell ref="L24:L25"/>
    <mergeCell ref="M24:M25"/>
    <mergeCell ref="N24:N25"/>
    <mergeCell ref="O24:O25"/>
    <mergeCell ref="Q48:Q49"/>
    <mergeCell ref="R48:R49"/>
    <mergeCell ref="L48:L49"/>
    <mergeCell ref="M48:M49"/>
    <mergeCell ref="N48:N49"/>
    <mergeCell ref="I43:J44"/>
    <mergeCell ref="A46:A47"/>
    <mergeCell ref="B46:B47"/>
    <mergeCell ref="C46:C47"/>
    <mergeCell ref="E46:E47"/>
    <mergeCell ref="F46:F47"/>
    <mergeCell ref="G46:G47"/>
    <mergeCell ref="H46:O46"/>
    <mergeCell ref="G43:H44"/>
    <mergeCell ref="P46:P47"/>
    <mergeCell ref="Q46:Q47"/>
    <mergeCell ref="R46:R47"/>
    <mergeCell ref="O48:O49"/>
    <mergeCell ref="P48:P49"/>
    <mergeCell ref="C42:C43"/>
    <mergeCell ref="A50:A51"/>
    <mergeCell ref="B50:B51"/>
    <mergeCell ref="C50:C51"/>
    <mergeCell ref="E50:E51"/>
    <mergeCell ref="F50:F51"/>
    <mergeCell ref="G50:G51"/>
    <mergeCell ref="I48:I49"/>
    <mergeCell ref="J48:J49"/>
    <mergeCell ref="K48:K49"/>
    <mergeCell ref="A48:A49"/>
    <mergeCell ref="B48:B49"/>
    <mergeCell ref="C48:C49"/>
    <mergeCell ref="E48:E49"/>
    <mergeCell ref="F48:F49"/>
    <mergeCell ref="G48:G49"/>
    <mergeCell ref="H48:H49"/>
    <mergeCell ref="A52:A53"/>
    <mergeCell ref="B52:B53"/>
    <mergeCell ref="C52:C53"/>
    <mergeCell ref="D52:D53"/>
    <mergeCell ref="E52:E53"/>
    <mergeCell ref="F52:F53"/>
    <mergeCell ref="G52:G53"/>
    <mergeCell ref="R55:R56"/>
    <mergeCell ref="A57:A58"/>
    <mergeCell ref="B57:B58"/>
    <mergeCell ref="C57:C58"/>
    <mergeCell ref="E57:E58"/>
    <mergeCell ref="F57:F58"/>
    <mergeCell ref="G57:G58"/>
    <mergeCell ref="Q57:Q58"/>
    <mergeCell ref="R57:R58"/>
    <mergeCell ref="P55:P56"/>
    <mergeCell ref="Q55:Q56"/>
    <mergeCell ref="P57:P58"/>
    <mergeCell ref="A55:A56"/>
    <mergeCell ref="B55:B56"/>
    <mergeCell ref="C55:C56"/>
    <mergeCell ref="E55:E56"/>
    <mergeCell ref="F55:F56"/>
    <mergeCell ref="G55:G56"/>
    <mergeCell ref="H55:O55"/>
    <mergeCell ref="K57:K58"/>
    <mergeCell ref="L57:L58"/>
    <mergeCell ref="M57:M58"/>
    <mergeCell ref="N57:N58"/>
    <mergeCell ref="O57:O58"/>
    <mergeCell ref="H57:H58"/>
    <mergeCell ref="I57:I58"/>
    <mergeCell ref="J57:J58"/>
    <mergeCell ref="A106:R106"/>
    <mergeCell ref="A107:R107"/>
    <mergeCell ref="A109:R109"/>
    <mergeCell ref="A111:R111"/>
    <mergeCell ref="I113:J114"/>
    <mergeCell ref="A59:A60"/>
    <mergeCell ref="B59:B60"/>
    <mergeCell ref="C59:C60"/>
    <mergeCell ref="E59:E60"/>
    <mergeCell ref="F59:F60"/>
    <mergeCell ref="G59:G60"/>
    <mergeCell ref="H59:H60"/>
    <mergeCell ref="H61:R62"/>
    <mergeCell ref="P59:P60"/>
    <mergeCell ref="Q59:Q60"/>
    <mergeCell ref="R59:R60"/>
    <mergeCell ref="A61:A62"/>
    <mergeCell ref="B61:B62"/>
    <mergeCell ref="C61:C62"/>
    <mergeCell ref="D61:D62"/>
    <mergeCell ref="E61:E62"/>
    <mergeCell ref="F61:F62"/>
    <mergeCell ref="G61:G62"/>
    <mergeCell ref="J59:J60"/>
    <mergeCell ref="I120:I121"/>
    <mergeCell ref="J120:J121"/>
    <mergeCell ref="K120:K121"/>
    <mergeCell ref="A116:A117"/>
    <mergeCell ref="B116:B117"/>
    <mergeCell ref="C116:C117"/>
    <mergeCell ref="E116:E117"/>
    <mergeCell ref="F116:F117"/>
    <mergeCell ref="G116:G117"/>
    <mergeCell ref="I118:I119"/>
    <mergeCell ref="J118:J119"/>
    <mergeCell ref="K118:K119"/>
    <mergeCell ref="A118:A119"/>
    <mergeCell ref="B118:B119"/>
    <mergeCell ref="C118:C119"/>
    <mergeCell ref="E118:E119"/>
    <mergeCell ref="F118:F119"/>
    <mergeCell ref="G118:G119"/>
    <mergeCell ref="L118:L119"/>
    <mergeCell ref="M118:M119"/>
    <mergeCell ref="A134:R134"/>
    <mergeCell ref="B124:B125"/>
    <mergeCell ref="C124:C125"/>
    <mergeCell ref="E124:E125"/>
    <mergeCell ref="F124:F125"/>
    <mergeCell ref="G124:G125"/>
    <mergeCell ref="H124:H125"/>
    <mergeCell ref="I124:I125"/>
    <mergeCell ref="K122:K123"/>
    <mergeCell ref="E122:E123"/>
    <mergeCell ref="F122:F123"/>
    <mergeCell ref="G122:G123"/>
    <mergeCell ref="H122:H123"/>
    <mergeCell ref="I122:I123"/>
    <mergeCell ref="J122:J123"/>
    <mergeCell ref="Q122:Q123"/>
    <mergeCell ref="A120:A121"/>
    <mergeCell ref="B120:B121"/>
    <mergeCell ref="C120:C121"/>
    <mergeCell ref="E120:E121"/>
    <mergeCell ref="F120:F121"/>
    <mergeCell ref="H118:H119"/>
    <mergeCell ref="A135:R135"/>
    <mergeCell ref="A137:R137"/>
    <mergeCell ref="A139:R139"/>
    <mergeCell ref="A122:A123"/>
    <mergeCell ref="B122:B123"/>
    <mergeCell ref="C122:C123"/>
    <mergeCell ref="F86:F87"/>
    <mergeCell ref="P89:P90"/>
    <mergeCell ref="Q89:Q90"/>
    <mergeCell ref="R89:R90"/>
    <mergeCell ref="H89:O89"/>
    <mergeCell ref="G89:G90"/>
    <mergeCell ref="A89:A90"/>
    <mergeCell ref="B89:B90"/>
    <mergeCell ref="C89:C90"/>
    <mergeCell ref="E89:E90"/>
    <mergeCell ref="F89:F90"/>
    <mergeCell ref="H86:R87"/>
    <mergeCell ref="G86:G87"/>
    <mergeCell ref="M120:M121"/>
    <mergeCell ref="N120:N121"/>
    <mergeCell ref="O120:O121"/>
    <mergeCell ref="P120:P121"/>
    <mergeCell ref="A124:A125"/>
    <mergeCell ref="I141:J142"/>
    <mergeCell ref="A144:A145"/>
    <mergeCell ref="B144:B145"/>
    <mergeCell ref="C144:C145"/>
    <mergeCell ref="E144:E145"/>
    <mergeCell ref="F144:F145"/>
    <mergeCell ref="G144:G145"/>
    <mergeCell ref="H144:O144"/>
    <mergeCell ref="H146:H147"/>
    <mergeCell ref="I146:I147"/>
    <mergeCell ref="J146:J147"/>
    <mergeCell ref="K146:K147"/>
    <mergeCell ref="L146:L147"/>
    <mergeCell ref="P144:P145"/>
    <mergeCell ref="Q144:Q145"/>
    <mergeCell ref="R144:R145"/>
    <mergeCell ref="A146:A147"/>
    <mergeCell ref="B146:B147"/>
    <mergeCell ref="C146:C147"/>
    <mergeCell ref="E146:E147"/>
    <mergeCell ref="F146:F147"/>
    <mergeCell ref="G146:G147"/>
    <mergeCell ref="N146:N147"/>
    <mergeCell ref="O146:O147"/>
    <mergeCell ref="P146:P147"/>
    <mergeCell ref="Q146:Q147"/>
    <mergeCell ref="R146:R147"/>
    <mergeCell ref="M146:M147"/>
    <mergeCell ref="A159:R159"/>
    <mergeCell ref="A160:R160"/>
    <mergeCell ref="A162:R162"/>
    <mergeCell ref="R148:R149"/>
    <mergeCell ref="L148:L149"/>
    <mergeCell ref="M148:M149"/>
    <mergeCell ref="N148:N149"/>
    <mergeCell ref="O148:O149"/>
    <mergeCell ref="P148:P149"/>
    <mergeCell ref="Q148:Q149"/>
    <mergeCell ref="F148:F149"/>
    <mergeCell ref="G148:G149"/>
    <mergeCell ref="H148:H149"/>
    <mergeCell ref="I148:I149"/>
    <mergeCell ref="J148:J149"/>
    <mergeCell ref="K148:K149"/>
    <mergeCell ref="A148:A149"/>
    <mergeCell ref="B148:B149"/>
    <mergeCell ref="C148:C149"/>
    <mergeCell ref="E148:E149"/>
    <mergeCell ref="A164:R164"/>
    <mergeCell ref="I166:J167"/>
    <mergeCell ref="A169:A170"/>
    <mergeCell ref="B169:B170"/>
    <mergeCell ref="C169:C170"/>
    <mergeCell ref="E169:E170"/>
    <mergeCell ref="F169:F170"/>
    <mergeCell ref="G169:G170"/>
    <mergeCell ref="H169:O169"/>
    <mergeCell ref="P169:P170"/>
    <mergeCell ref="Q169:Q170"/>
    <mergeCell ref="R169:R170"/>
    <mergeCell ref="A171:A172"/>
    <mergeCell ref="B171:B172"/>
    <mergeCell ref="C171:C172"/>
    <mergeCell ref="E171:E172"/>
    <mergeCell ref="F171:F172"/>
    <mergeCell ref="G171:G172"/>
    <mergeCell ref="R171:R172"/>
    <mergeCell ref="A173:A174"/>
    <mergeCell ref="B173:B174"/>
    <mergeCell ref="C173:C174"/>
    <mergeCell ref="E173:E174"/>
    <mergeCell ref="H171:H172"/>
    <mergeCell ref="I171:I172"/>
    <mergeCell ref="J171:J172"/>
    <mergeCell ref="K171:K172"/>
    <mergeCell ref="L171:L172"/>
    <mergeCell ref="M171:M172"/>
    <mergeCell ref="R173:R174"/>
    <mergeCell ref="L173:L174"/>
    <mergeCell ref="M173:M174"/>
    <mergeCell ref="N173:N174"/>
    <mergeCell ref="O173:O174"/>
    <mergeCell ref="P173:P174"/>
    <mergeCell ref="Q173:Q174"/>
    <mergeCell ref="F173:F174"/>
    <mergeCell ref="G173:G174"/>
    <mergeCell ref="H173:H174"/>
    <mergeCell ref="I173:I174"/>
    <mergeCell ref="J173:J174"/>
    <mergeCell ref="K173:K174"/>
    <mergeCell ref="N171:N172"/>
    <mergeCell ref="O171:O172"/>
    <mergeCell ref="P171:P172"/>
    <mergeCell ref="Q171:Q172"/>
    <mergeCell ref="N22:N23"/>
    <mergeCell ref="O22:O23"/>
    <mergeCell ref="P22:P23"/>
    <mergeCell ref="Q22:Q23"/>
    <mergeCell ref="R22:R23"/>
    <mergeCell ref="A24:A25"/>
    <mergeCell ref="B24:B25"/>
    <mergeCell ref="C24:C25"/>
    <mergeCell ref="D24:D25"/>
    <mergeCell ref="E24:E25"/>
    <mergeCell ref="H22:H23"/>
    <mergeCell ref="I22:I23"/>
    <mergeCell ref="J22:J23"/>
    <mergeCell ref="K22:K23"/>
    <mergeCell ref="L22:L23"/>
    <mergeCell ref="M22:M23"/>
    <mergeCell ref="B22:B23"/>
    <mergeCell ref="C22:C23"/>
    <mergeCell ref="D22:D23"/>
    <mergeCell ref="E22:E23"/>
    <mergeCell ref="F22:F23"/>
    <mergeCell ref="G22:G23"/>
    <mergeCell ref="R24:R25"/>
    <mergeCell ref="P24:P25"/>
    <mergeCell ref="Q24:Q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R27"/>
    <mergeCell ref="H52:R53"/>
    <mergeCell ref="N50:N51"/>
    <mergeCell ref="O50:O51"/>
    <mergeCell ref="P50:P51"/>
    <mergeCell ref="Q50:Q51"/>
    <mergeCell ref="R50:R51"/>
    <mergeCell ref="H50:H51"/>
    <mergeCell ref="I50:I51"/>
    <mergeCell ref="J50:J51"/>
    <mergeCell ref="K50:K51"/>
    <mergeCell ref="L50:L51"/>
    <mergeCell ref="M50:M51"/>
    <mergeCell ref="K59:K60"/>
    <mergeCell ref="L59:L60"/>
    <mergeCell ref="M59:M60"/>
    <mergeCell ref="N59:N60"/>
    <mergeCell ref="O59:O60"/>
    <mergeCell ref="I59:I60"/>
    <mergeCell ref="A70:R70"/>
    <mergeCell ref="A71:R71"/>
    <mergeCell ref="A73:R73"/>
    <mergeCell ref="A75:R75"/>
    <mergeCell ref="I77:J78"/>
    <mergeCell ref="A80:A81"/>
    <mergeCell ref="B80:B81"/>
    <mergeCell ref="C80:C81"/>
    <mergeCell ref="R80:R81"/>
    <mergeCell ref="E80:E81"/>
    <mergeCell ref="F80:F81"/>
    <mergeCell ref="G80:G81"/>
    <mergeCell ref="H80:O80"/>
    <mergeCell ref="P80:P81"/>
    <mergeCell ref="Q80:Q81"/>
    <mergeCell ref="G77:H78"/>
    <mergeCell ref="C76:C77"/>
    <mergeCell ref="E93:E94"/>
    <mergeCell ref="F93:F94"/>
    <mergeCell ref="Q91:Q92"/>
    <mergeCell ref="R91:R92"/>
    <mergeCell ref="I91:I92"/>
    <mergeCell ref="J91:J92"/>
    <mergeCell ref="P82:P83"/>
    <mergeCell ref="Q82:Q83"/>
    <mergeCell ref="R124:R125"/>
    <mergeCell ref="J124:J125"/>
    <mergeCell ref="K124:K125"/>
    <mergeCell ref="L124:L125"/>
    <mergeCell ref="M124:M125"/>
    <mergeCell ref="N124:N125"/>
    <mergeCell ref="O124:O125"/>
    <mergeCell ref="K91:K92"/>
    <mergeCell ref="L91:L92"/>
    <mergeCell ref="P122:P123"/>
    <mergeCell ref="P124:P125"/>
    <mergeCell ref="Q124:Q125"/>
    <mergeCell ref="Q120:Q121"/>
    <mergeCell ref="R120:R121"/>
    <mergeCell ref="G120:G121"/>
    <mergeCell ref="H120:H121"/>
    <mergeCell ref="R122:R123"/>
    <mergeCell ref="L122:L123"/>
    <mergeCell ref="M122:M123"/>
    <mergeCell ref="N122:N123"/>
    <mergeCell ref="O122:O123"/>
    <mergeCell ref="R82:R83"/>
    <mergeCell ref="L82:L83"/>
    <mergeCell ref="M82:M83"/>
    <mergeCell ref="N82:N83"/>
    <mergeCell ref="O82:O83"/>
    <mergeCell ref="Q84:Q85"/>
    <mergeCell ref="R84:R85"/>
    <mergeCell ref="L84:L85"/>
    <mergeCell ref="M84:M85"/>
    <mergeCell ref="H116:O116"/>
    <mergeCell ref="P116:P117"/>
    <mergeCell ref="Q116:Q117"/>
    <mergeCell ref="R116:R117"/>
    <mergeCell ref="L120:L121"/>
    <mergeCell ref="N118:N119"/>
    <mergeCell ref="O118:O119"/>
    <mergeCell ref="P118:P119"/>
    <mergeCell ref="Q118:Q119"/>
    <mergeCell ref="R118:R119"/>
    <mergeCell ref="A84:A85"/>
    <mergeCell ref="B84:B85"/>
    <mergeCell ref="C84:C85"/>
    <mergeCell ref="D84:D85"/>
    <mergeCell ref="E84:E85"/>
    <mergeCell ref="F84:F85"/>
    <mergeCell ref="G84:G85"/>
    <mergeCell ref="J82:J83"/>
    <mergeCell ref="K82:K83"/>
    <mergeCell ref="H82:H83"/>
    <mergeCell ref="I82:I83"/>
    <mergeCell ref="A82:A83"/>
    <mergeCell ref="B82:B83"/>
    <mergeCell ref="C82:C83"/>
    <mergeCell ref="D82:D83"/>
    <mergeCell ref="E82:E83"/>
    <mergeCell ref="F82:F83"/>
    <mergeCell ref="G82:G83"/>
    <mergeCell ref="A91:A92"/>
    <mergeCell ref="B91:B92"/>
    <mergeCell ref="C91:C92"/>
    <mergeCell ref="D91:D92"/>
    <mergeCell ref="E91:E92"/>
    <mergeCell ref="F91:F92"/>
    <mergeCell ref="N84:N85"/>
    <mergeCell ref="O84:O85"/>
    <mergeCell ref="P84:P85"/>
    <mergeCell ref="A86:A87"/>
    <mergeCell ref="B86:B87"/>
    <mergeCell ref="C86:C87"/>
    <mergeCell ref="D86:D87"/>
    <mergeCell ref="E86:E87"/>
    <mergeCell ref="H84:H85"/>
    <mergeCell ref="I84:I85"/>
    <mergeCell ref="J84:J85"/>
    <mergeCell ref="K84:K85"/>
    <mergeCell ref="M91:M92"/>
    <mergeCell ref="N91:N92"/>
    <mergeCell ref="O91:O92"/>
    <mergeCell ref="P91:P92"/>
    <mergeCell ref="G91:G92"/>
    <mergeCell ref="H91:H92"/>
    <mergeCell ref="G95:G96"/>
    <mergeCell ref="H95:R96"/>
    <mergeCell ref="A95:A96"/>
    <mergeCell ref="B95:B96"/>
    <mergeCell ref="C95:C96"/>
    <mergeCell ref="D95:D96"/>
    <mergeCell ref="E95:E96"/>
    <mergeCell ref="F95:F96"/>
    <mergeCell ref="M93:M94"/>
    <mergeCell ref="N93:N94"/>
    <mergeCell ref="O93:O94"/>
    <mergeCell ref="P93:P94"/>
    <mergeCell ref="Q93:Q94"/>
    <mergeCell ref="R93:R94"/>
    <mergeCell ref="G93:G94"/>
    <mergeCell ref="H93:H94"/>
    <mergeCell ref="I93:I94"/>
    <mergeCell ref="J93:J94"/>
    <mergeCell ref="K93:K94"/>
    <mergeCell ref="L93:L94"/>
    <mergeCell ref="A93:A94"/>
    <mergeCell ref="B93:B94"/>
    <mergeCell ref="C93:C94"/>
    <mergeCell ref="D93:D94"/>
  </mergeCells>
  <pageMargins left="0.70866141732283472" right="0.19685039370078741" top="0.74803149606299213" bottom="0.74803149606299213" header="0.31496062992125984" footer="0.31496062992125984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49</vt:i4>
      </vt:variant>
      <vt:variant>
        <vt:lpstr>Именованные диапазоны</vt:lpstr>
      </vt:variant>
      <vt:variant>
        <vt:i4>48</vt:i4>
      </vt:variant>
    </vt:vector>
  </HeadingPairs>
  <TitlesOfParts>
    <vt:vector size="97" baseType="lpstr">
      <vt:lpstr>В</vt:lpstr>
      <vt:lpstr>3</vt:lpstr>
      <vt:lpstr>3 на стол</vt:lpstr>
      <vt:lpstr>4</vt:lpstr>
      <vt:lpstr>4 на стол</vt:lpstr>
      <vt:lpstr>5</vt:lpstr>
      <vt:lpstr>5 на стол</vt:lpstr>
      <vt:lpstr>6</vt:lpstr>
      <vt:lpstr>6 на стол</vt:lpstr>
      <vt:lpstr>7</vt:lpstr>
      <vt:lpstr>7 на стол</vt:lpstr>
      <vt:lpstr>Квал</vt:lpstr>
      <vt:lpstr>1-16 Ф</vt:lpstr>
      <vt:lpstr>1-8 Ф</vt:lpstr>
      <vt:lpstr>1-4 Ф</vt:lpstr>
      <vt:lpstr>1-2 Ф</vt:lpstr>
      <vt:lpstr>УТ-ФИН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43</vt:lpstr>
      <vt:lpstr>46</vt:lpstr>
      <vt:lpstr>Лист1</vt:lpstr>
      <vt:lpstr>'10'!Область_печати</vt:lpstr>
      <vt:lpstr>'11'!Область_печати</vt:lpstr>
      <vt:lpstr>'1-16 Ф'!Область_печати</vt:lpstr>
      <vt:lpstr>'12'!Область_печати</vt:lpstr>
      <vt:lpstr>'1-2 Ф'!Область_печати</vt:lpstr>
      <vt:lpstr>'13'!Область_печати</vt:lpstr>
      <vt:lpstr>'14'!Область_печати</vt:lpstr>
      <vt:lpstr>'1-4 Ф'!Область_печати</vt:lpstr>
      <vt:lpstr>'15'!Область_печати</vt:lpstr>
      <vt:lpstr>'16'!Область_печати</vt:lpstr>
      <vt:lpstr>'17'!Область_печати</vt:lpstr>
      <vt:lpstr>'18'!Область_печати</vt:lpstr>
      <vt:lpstr>'1-8 Ф'!Область_печати</vt:lpstr>
      <vt:lpstr>'19'!Область_печати</vt:lpstr>
      <vt:lpstr>'20'!Область_печати</vt:lpstr>
      <vt:lpstr>'21'!Область_печати</vt:lpstr>
      <vt:lpstr>'22'!Область_печати</vt:lpstr>
      <vt:lpstr>'23'!Область_печати</vt:lpstr>
      <vt:lpstr>'24'!Область_печати</vt:lpstr>
      <vt:lpstr>'25'!Область_печати</vt:lpstr>
      <vt:lpstr>'26'!Область_печати</vt:lpstr>
      <vt:lpstr>'27'!Область_печати</vt:lpstr>
      <vt:lpstr>'28'!Область_печати</vt:lpstr>
      <vt:lpstr>'29'!Область_печати</vt:lpstr>
      <vt:lpstr>'3'!Область_печати</vt:lpstr>
      <vt:lpstr>'3 на стол'!Область_печати</vt:lpstr>
      <vt:lpstr>'30'!Область_печати</vt:lpstr>
      <vt:lpstr>'31'!Область_печати</vt:lpstr>
      <vt:lpstr>'32'!Область_печати</vt:lpstr>
      <vt:lpstr>'33'!Область_печати</vt:lpstr>
      <vt:lpstr>'34'!Область_печати</vt:lpstr>
      <vt:lpstr>'35'!Область_печати</vt:lpstr>
      <vt:lpstr>'36'!Область_печати</vt:lpstr>
      <vt:lpstr>'4'!Область_печати</vt:lpstr>
      <vt:lpstr>'4 на стол'!Область_печати</vt:lpstr>
      <vt:lpstr>'43'!Область_печати</vt:lpstr>
      <vt:lpstr>'46'!Область_печати</vt:lpstr>
      <vt:lpstr>'5'!Область_печати</vt:lpstr>
      <vt:lpstr>'5 на стол'!Область_печати</vt:lpstr>
      <vt:lpstr>'6'!Область_печати</vt:lpstr>
      <vt:lpstr>'6 на стол'!Область_печати</vt:lpstr>
      <vt:lpstr>'7'!Область_печати</vt:lpstr>
      <vt:lpstr>'7 на стол'!Область_печати</vt:lpstr>
      <vt:lpstr>'8'!Область_печати</vt:lpstr>
      <vt:lpstr>'9'!Область_печати</vt:lpstr>
      <vt:lpstr>В!Область_печати</vt:lpstr>
      <vt:lpstr>Квал!Область_печати</vt:lpstr>
      <vt:lpstr>'УТ-ФИН'!Область_печати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2026-05-07T07:29:44Z</cp:lastPrinted>
  <dcterms:created xsi:type="dcterms:W3CDTF">2020-11-14T10:29:01Z</dcterms:created>
  <dcterms:modified xsi:type="dcterms:W3CDTF">2026-05-07T07:29:52Z</dcterms:modified>
</cp:coreProperties>
</file>